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70" windowHeight="7320" activeTab="0"/>
  </bookViews>
  <sheets>
    <sheet name="2002" sheetId="1" r:id="rId1"/>
    <sheet name="2001" sheetId="2" r:id="rId2"/>
    <sheet name="2000" sheetId="3" r:id="rId3"/>
  </sheets>
  <definedNames/>
  <calcPr fullCalcOnLoad="1"/>
</workbook>
</file>

<file path=xl/sharedStrings.xml><?xml version="1.0" encoding="utf-8"?>
<sst xmlns="http://schemas.openxmlformats.org/spreadsheetml/2006/main" count="321" uniqueCount="103">
  <si>
    <t>The Reconciliation of BEA wage and salary disbursements to IRS AGI wages</t>
  </si>
  <si>
    <t>YEAR 2000</t>
  </si>
  <si>
    <t>(all data in thousands)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</si>
  <si>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</si>
  <si>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</si>
  <si>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</si>
  <si>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</si>
  <si>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</si>
  <si>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</si>
  <si>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</si>
  <si>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</si>
  <si>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</si>
  <si>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</si>
  <si>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</si>
  <si>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Col 12</t>
  </si>
  <si>
    <t>BEA Wages</t>
  </si>
  <si>
    <t xml:space="preserve">BEA Wages </t>
  </si>
  <si>
    <t>BEA</t>
  </si>
  <si>
    <t>BEA-Derived</t>
  </si>
  <si>
    <t>IRS</t>
  </si>
  <si>
    <t>Wage Gap</t>
  </si>
  <si>
    <t>BEA POR wages/IRS</t>
  </si>
  <si>
    <t>Place of Work</t>
  </si>
  <si>
    <t>Place of Residence</t>
  </si>
  <si>
    <t>Imputed Income</t>
  </si>
  <si>
    <t>Employee Nontaxable</t>
  </si>
  <si>
    <t>Distributed</t>
  </si>
  <si>
    <t>Supplemental</t>
  </si>
  <si>
    <t>AGI Wages</t>
  </si>
  <si>
    <t>Wages</t>
  </si>
  <si>
    <t>Percent</t>
  </si>
  <si>
    <t>State</t>
  </si>
  <si>
    <t xml:space="preserve">Contributions to </t>
  </si>
  <si>
    <t>Tax exempt Military</t>
  </si>
  <si>
    <t>Mass Transit</t>
  </si>
  <si>
    <t>Unemployment</t>
  </si>
  <si>
    <t xml:space="preserve">Disability Pensions </t>
  </si>
  <si>
    <t>IMF 1040</t>
  </si>
  <si>
    <t>Code</t>
  </si>
  <si>
    <t>Retirement Plans</t>
  </si>
  <si>
    <t>Pay</t>
  </si>
  <si>
    <t>Benefit</t>
  </si>
  <si>
    <t>Compensation</t>
  </si>
  <si>
    <t>Taxed as Wages</t>
  </si>
  <si>
    <t>(1-2-3-4-5+6+7)</t>
  </si>
  <si>
    <t>(8-9)</t>
  </si>
  <si>
    <t>(10/8)</t>
  </si>
  <si>
    <t>(1/9)</t>
  </si>
  <si>
    <t>UNITED STATES(Sum of States)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</si>
  <si>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</si>
  <si>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</si>
  <si>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</si>
  <si>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</si>
  <si>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</si>
  <si>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</si>
  <si>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</si>
  <si>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</si>
  <si>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</si>
  <si>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</si>
  <si>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</si>
  <si>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</si>
  <si>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</si>
  <si>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</si>
  <si>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</si>
  <si>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</si>
  <si>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</si>
  <si>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</si>
  <si>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</si>
  <si>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</si>
  <si>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</si>
  <si>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</si>
  <si>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</si>
  <si>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</si>
  <si>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</si>
  <si>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</si>
  <si>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</si>
  <si>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</si>
  <si>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</si>
  <si>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</si>
  <si>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</si>
  <si>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</si>
  <si>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</si>
  <si>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</si>
  <si>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</si>
  <si>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</si>
  <si>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</si>
  <si>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</si>
  <si>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</si>
  <si>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</si>
  <si>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</si>
  <si>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</si>
  <si>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</si>
  <si>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</si>
  <si>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</si>
  <si>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</si>
  <si>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</si>
  <si>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</si>
  <si>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</si>
  <si>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</si>
  <si>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</si>
  <si>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(POR)</t>
  </si>
  <si>
    <t>YEAR 2002</t>
  </si>
  <si>
    <t>YEAR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</si>
</sst>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00000"/>
    <numFmt numFmtId="167" formatCode="#,##0.0000000"/>
    <numFmt numFmtId="168" formatCode="#,##0.000000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vertical="top" wrapText="1"/>
    </xf>
    <xf numFmtId="3" fontId="1" fillId="2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 quotePrefix="1">
      <alignment/>
    </xf>
    <xf numFmtId="3" fontId="3" fillId="0" borderId="0" xfId="0" applyNumberFormat="1" applyFont="1" applyFill="1" applyBorder="1" applyAlignment="1">
      <alignment horizontal="right" wrapText="1"/>
    </xf>
    <xf numFmtId="3" fontId="3" fillId="3" borderId="0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3.421875" style="0" bestFit="1" customWidth="1"/>
    <col min="3" max="3" width="12.7109375" style="0" bestFit="1" customWidth="1"/>
    <col min="4" max="4" width="17.28125" style="0" bestFit="1" customWidth="1"/>
    <col min="5" max="5" width="14.28125" style="0" bestFit="1" customWidth="1"/>
    <col min="6" max="6" width="19.421875" style="0" bestFit="1" customWidth="1"/>
    <col min="7" max="7" width="17.57421875" style="0" bestFit="1" customWidth="1"/>
    <col min="8" max="8" width="11.7109375" style="0" bestFit="1" customWidth="1"/>
    <col min="9" max="9" width="13.57421875" style="0" bestFit="1" customWidth="1"/>
    <col min="10" max="10" width="17.7109375" style="0" bestFit="1" customWidth="1"/>
    <col min="11" max="11" width="13.8515625" style="0" bestFit="1" customWidth="1"/>
    <col min="12" max="12" width="12.7109375" style="0" customWidth="1"/>
    <col min="13" max="13" width="11.140625" style="0" bestFit="1" customWidth="1"/>
    <col min="14" max="14" width="9.8515625" style="0" bestFit="1" customWidth="1"/>
    <col min="15" max="15" width="19.140625" style="0" bestFit="1" customWidth="1"/>
  </cols>
  <sheetData>
    <row r="1" ht="12.75">
      <c r="A1" t="s">
        <v>0</v>
      </c>
    </row>
    <row r="2" spans="1:15" ht="12.75">
      <c r="A2" t="s">
        <v>101</v>
      </c>
      <c r="M2" s="1"/>
      <c r="N2" s="1"/>
      <c r="O2" s="1"/>
    </row>
    <row r="3" spans="1:8" ht="12.75">
      <c r="A3" t="s">
        <v>2</v>
      </c>
      <c r="E3" s="2"/>
      <c r="F3" s="2"/>
      <c r="G3" s="2"/>
      <c r="H3" s="2"/>
    </row>
    <row r="4" spans="3:15" ht="12.75">
      <c r="C4" s="1"/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3:15" ht="12.75">
      <c r="C5" s="1" t="s">
        <v>15</v>
      </c>
      <c r="D5" s="1" t="s">
        <v>16</v>
      </c>
      <c r="E5" s="1" t="s">
        <v>17</v>
      </c>
      <c r="F5" s="1" t="s">
        <v>17</v>
      </c>
      <c r="G5" s="1" t="s">
        <v>17</v>
      </c>
      <c r="H5" s="1" t="s">
        <v>17</v>
      </c>
      <c r="I5" s="1"/>
      <c r="J5" s="1"/>
      <c r="K5" s="1" t="s">
        <v>18</v>
      </c>
      <c r="L5" s="1" t="s">
        <v>19</v>
      </c>
      <c r="M5" s="1" t="s">
        <v>20</v>
      </c>
      <c r="N5" s="1" t="s">
        <v>20</v>
      </c>
      <c r="O5" s="1" t="s">
        <v>21</v>
      </c>
    </row>
    <row r="6" spans="3:15" ht="12.75"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26</v>
      </c>
      <c r="I6" s="1" t="s">
        <v>27</v>
      </c>
      <c r="J6" s="1" t="s">
        <v>26</v>
      </c>
      <c r="K6" s="1" t="s">
        <v>28</v>
      </c>
      <c r="L6" s="1" t="s">
        <v>29</v>
      </c>
      <c r="N6" s="1" t="s">
        <v>30</v>
      </c>
      <c r="O6" s="1"/>
    </row>
    <row r="7" spans="1:12" ht="12.75">
      <c r="A7" t="s">
        <v>31</v>
      </c>
      <c r="D7" s="3" t="s">
        <v>100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/>
      <c r="L7" s="1" t="s">
        <v>37</v>
      </c>
    </row>
    <row r="8" spans="1:15" ht="12.75">
      <c r="A8" t="s">
        <v>38</v>
      </c>
      <c r="E8" s="1"/>
      <c r="F8" s="1" t="s">
        <v>39</v>
      </c>
      <c r="G8" s="1" t="s">
        <v>40</v>
      </c>
      <c r="H8" s="1" t="s">
        <v>41</v>
      </c>
      <c r="I8" s="1" t="s">
        <v>42</v>
      </c>
      <c r="J8" s="1" t="s">
        <v>43</v>
      </c>
      <c r="K8" s="3" t="s">
        <v>44</v>
      </c>
      <c r="L8" s="1"/>
      <c r="M8" s="3" t="s">
        <v>45</v>
      </c>
      <c r="N8" s="3" t="s">
        <v>46</v>
      </c>
      <c r="O8" s="1" t="s">
        <v>47</v>
      </c>
    </row>
    <row r="9" spans="10:13" ht="12.75">
      <c r="J9" s="1"/>
      <c r="M9" s="14"/>
    </row>
    <row r="10" spans="1:16" ht="12.75">
      <c r="A10" s="4">
        <v>0</v>
      </c>
      <c r="B10" s="4" t="s">
        <v>48</v>
      </c>
      <c r="C10" s="4">
        <f>SUM(C11:C61)</f>
        <v>4976552000</v>
      </c>
      <c r="D10" s="4">
        <f>SUM(D11:D61)</f>
        <v>4975390000</v>
      </c>
      <c r="E10" s="4">
        <v>12102000</v>
      </c>
      <c r="F10" s="4">
        <v>102808000</v>
      </c>
      <c r="G10" s="4">
        <v>16068000</v>
      </c>
      <c r="H10" s="4">
        <v>138000</v>
      </c>
      <c r="I10" s="4">
        <v>1879000</v>
      </c>
      <c r="J10" s="4">
        <v>11481000</v>
      </c>
      <c r="K10" s="4">
        <v>4857634000</v>
      </c>
      <c r="L10" s="4">
        <f>SUM(L11:L61)</f>
        <v>4512428050</v>
      </c>
      <c r="M10" s="4">
        <v>345205950</v>
      </c>
      <c r="N10" s="6">
        <f>ROUND(+M10/K10*100,1)</f>
        <v>7.1</v>
      </c>
      <c r="O10" s="6">
        <f>ROUND(((+D10-L10)/D10)*100,1)</f>
        <v>9.3</v>
      </c>
      <c r="P10" s="7"/>
    </row>
    <row r="11" spans="1:16" ht="12.75">
      <c r="A11" s="4">
        <v>1</v>
      </c>
      <c r="B11" s="4" t="s">
        <v>49</v>
      </c>
      <c r="C11" s="15">
        <v>60657943</v>
      </c>
      <c r="D11" s="15">
        <v>61825396</v>
      </c>
      <c r="E11" s="4">
        <v>177625</v>
      </c>
      <c r="F11" s="4">
        <v>987798</v>
      </c>
      <c r="G11" s="4">
        <v>274035</v>
      </c>
      <c r="H11" s="4">
        <v>2522</v>
      </c>
      <c r="I11" s="4">
        <v>18860</v>
      </c>
      <c r="J11" s="4">
        <v>165244</v>
      </c>
      <c r="K11" s="4">
        <v>60567520</v>
      </c>
      <c r="L11" s="15">
        <v>55649850</v>
      </c>
      <c r="M11" s="4">
        <v>4917670</v>
      </c>
      <c r="N11" s="6">
        <f aca="true" t="shared" si="0" ref="N11:N61">ROUND(+M11/K11*100,1)</f>
        <v>8.1</v>
      </c>
      <c r="O11" s="6">
        <f aca="true" t="shared" si="1" ref="O11:O61">ROUND(((+D11-L11)/D11)*100,1)</f>
        <v>10</v>
      </c>
      <c r="P11" s="7"/>
    </row>
    <row r="12" spans="1:16" ht="12.75">
      <c r="A12" s="4">
        <v>2</v>
      </c>
      <c r="B12" s="4" t="s">
        <v>50</v>
      </c>
      <c r="C12" s="15">
        <v>11914593</v>
      </c>
      <c r="D12" s="15">
        <v>10901261</v>
      </c>
      <c r="E12" s="4">
        <v>36512</v>
      </c>
      <c r="F12" s="4">
        <v>235160</v>
      </c>
      <c r="G12" s="4">
        <v>213592</v>
      </c>
      <c r="H12" s="4">
        <v>0</v>
      </c>
      <c r="I12" s="4">
        <v>0</v>
      </c>
      <c r="J12" s="4">
        <v>43969</v>
      </c>
      <c r="K12" s="4">
        <v>10459966</v>
      </c>
      <c r="L12" s="15">
        <v>10637633</v>
      </c>
      <c r="M12" s="4">
        <v>-177667</v>
      </c>
      <c r="N12" s="6">
        <f t="shared" si="0"/>
        <v>-1.7</v>
      </c>
      <c r="O12" s="6">
        <f t="shared" si="1"/>
        <v>2.4</v>
      </c>
      <c r="P12" s="7"/>
    </row>
    <row r="13" spans="1:16" ht="12.75">
      <c r="A13" s="4">
        <v>4</v>
      </c>
      <c r="B13" s="4" t="s">
        <v>51</v>
      </c>
      <c r="C13" s="15">
        <v>80154443</v>
      </c>
      <c r="D13" s="15">
        <v>80676581</v>
      </c>
      <c r="E13" s="4">
        <v>203735</v>
      </c>
      <c r="F13" s="4">
        <v>2025268</v>
      </c>
      <c r="G13" s="4">
        <v>328272</v>
      </c>
      <c r="H13" s="4">
        <v>2412</v>
      </c>
      <c r="I13" s="4">
        <v>14547</v>
      </c>
      <c r="J13" s="4">
        <v>158747</v>
      </c>
      <c r="K13" s="4">
        <v>78290188</v>
      </c>
      <c r="L13" s="15">
        <v>72712524</v>
      </c>
      <c r="M13" s="4">
        <v>5577664</v>
      </c>
      <c r="N13" s="6">
        <f t="shared" si="0"/>
        <v>7.1</v>
      </c>
      <c r="O13" s="6">
        <f t="shared" si="1"/>
        <v>9.9</v>
      </c>
      <c r="P13" s="7"/>
    </row>
    <row r="14" spans="1:16" ht="12.75">
      <c r="A14" s="4">
        <v>5</v>
      </c>
      <c r="B14" s="4" t="s">
        <v>52</v>
      </c>
      <c r="C14" s="15">
        <v>33412301</v>
      </c>
      <c r="D14" s="15">
        <v>33053659</v>
      </c>
      <c r="E14" s="4">
        <v>101644</v>
      </c>
      <c r="F14" s="4">
        <v>453622</v>
      </c>
      <c r="G14" s="4">
        <v>41137</v>
      </c>
      <c r="H14" s="4">
        <v>1032</v>
      </c>
      <c r="I14" s="4">
        <v>0</v>
      </c>
      <c r="J14" s="4">
        <v>81205</v>
      </c>
      <c r="K14" s="4">
        <v>32537429</v>
      </c>
      <c r="L14" s="15">
        <v>30108441</v>
      </c>
      <c r="M14" s="4">
        <v>2428988</v>
      </c>
      <c r="N14" s="6">
        <f t="shared" si="0"/>
        <v>7.5</v>
      </c>
      <c r="O14" s="6">
        <f t="shared" si="1"/>
        <v>8.9</v>
      </c>
      <c r="P14" s="7"/>
    </row>
    <row r="15" spans="1:16" ht="12.75">
      <c r="A15" s="4">
        <v>6</v>
      </c>
      <c r="B15" s="4" t="s">
        <v>53</v>
      </c>
      <c r="C15" s="15">
        <v>641983808</v>
      </c>
      <c r="D15" s="15">
        <v>641721736</v>
      </c>
      <c r="E15" s="4">
        <v>1424314</v>
      </c>
      <c r="F15" s="4">
        <v>12843490</v>
      </c>
      <c r="G15" s="4">
        <v>1885774</v>
      </c>
      <c r="H15" s="4">
        <v>12495</v>
      </c>
      <c r="I15" s="4">
        <v>72123</v>
      </c>
      <c r="J15" s="4">
        <v>1543189</v>
      </c>
      <c r="K15" s="4">
        <v>627170975</v>
      </c>
      <c r="L15" s="15">
        <v>577088064</v>
      </c>
      <c r="M15" s="4">
        <v>50082911</v>
      </c>
      <c r="N15" s="6">
        <f t="shared" si="0"/>
        <v>8</v>
      </c>
      <c r="O15" s="6">
        <f t="shared" si="1"/>
        <v>10.1</v>
      </c>
      <c r="P15" s="7"/>
    </row>
    <row r="16" spans="1:16" ht="12.75">
      <c r="A16" s="4">
        <v>8</v>
      </c>
      <c r="B16" s="4" t="s">
        <v>54</v>
      </c>
      <c r="C16" s="15">
        <v>86935885</v>
      </c>
      <c r="D16" s="15">
        <v>87257270</v>
      </c>
      <c r="E16" s="4">
        <v>227066</v>
      </c>
      <c r="F16" s="4">
        <v>1913980</v>
      </c>
      <c r="G16" s="4">
        <v>449588</v>
      </c>
      <c r="H16" s="4">
        <v>2625</v>
      </c>
      <c r="I16" s="4">
        <v>0</v>
      </c>
      <c r="J16" s="4">
        <v>170078</v>
      </c>
      <c r="K16" s="4">
        <v>84834089</v>
      </c>
      <c r="L16" s="15">
        <v>77150099</v>
      </c>
      <c r="M16" s="4">
        <v>7683990</v>
      </c>
      <c r="N16" s="6">
        <f t="shared" si="0"/>
        <v>9.1</v>
      </c>
      <c r="O16" s="6">
        <f t="shared" si="1"/>
        <v>11.6</v>
      </c>
      <c r="P16" s="7"/>
    </row>
    <row r="17" spans="1:16" ht="12.75">
      <c r="A17" s="4">
        <v>9</v>
      </c>
      <c r="B17" s="4" t="s">
        <v>55</v>
      </c>
      <c r="C17" s="15">
        <v>80310576</v>
      </c>
      <c r="D17" s="15">
        <v>84660375</v>
      </c>
      <c r="E17" s="4">
        <v>120883</v>
      </c>
      <c r="F17" s="4">
        <v>1803525</v>
      </c>
      <c r="G17" s="4">
        <v>113894</v>
      </c>
      <c r="H17" s="4">
        <v>1052</v>
      </c>
      <c r="I17" s="4">
        <v>0</v>
      </c>
      <c r="J17" s="4">
        <v>169970</v>
      </c>
      <c r="K17" s="4">
        <v>82790991</v>
      </c>
      <c r="L17" s="15">
        <v>80038759</v>
      </c>
      <c r="M17" s="4">
        <v>2752232</v>
      </c>
      <c r="N17" s="6">
        <f t="shared" si="0"/>
        <v>3.3</v>
      </c>
      <c r="O17" s="6">
        <f t="shared" si="1"/>
        <v>5.5</v>
      </c>
      <c r="P17" s="7"/>
    </row>
    <row r="18" spans="1:16" ht="12.75">
      <c r="A18" s="4">
        <v>10</v>
      </c>
      <c r="B18" s="4" t="s">
        <v>56</v>
      </c>
      <c r="C18" s="15">
        <v>16869546</v>
      </c>
      <c r="D18" s="15">
        <v>15025178</v>
      </c>
      <c r="E18" s="4">
        <v>32547</v>
      </c>
      <c r="F18" s="4">
        <v>305024</v>
      </c>
      <c r="G18" s="4">
        <v>24083</v>
      </c>
      <c r="H18" s="4">
        <v>271</v>
      </c>
      <c r="I18" s="4">
        <v>79942</v>
      </c>
      <c r="J18" s="4">
        <v>29022</v>
      </c>
      <c r="K18" s="4">
        <v>14772217</v>
      </c>
      <c r="L18" s="15">
        <v>13957912</v>
      </c>
      <c r="M18" s="4">
        <v>814305</v>
      </c>
      <c r="N18" s="6">
        <f t="shared" si="0"/>
        <v>5.5</v>
      </c>
      <c r="O18" s="6">
        <f t="shared" si="1"/>
        <v>7.1</v>
      </c>
      <c r="P18" s="7"/>
    </row>
    <row r="19" spans="1:16" ht="12.75">
      <c r="A19" s="4">
        <v>11</v>
      </c>
      <c r="B19" s="4" t="s">
        <v>57</v>
      </c>
      <c r="C19" s="15">
        <v>41116252</v>
      </c>
      <c r="D19" s="15">
        <v>12795086</v>
      </c>
      <c r="E19" s="4">
        <v>60317</v>
      </c>
      <c r="F19" s="4">
        <v>290165</v>
      </c>
      <c r="G19" s="4">
        <v>36601</v>
      </c>
      <c r="H19" s="4">
        <v>2074</v>
      </c>
      <c r="I19" s="4">
        <v>0</v>
      </c>
      <c r="J19" s="4">
        <v>11548</v>
      </c>
      <c r="K19" s="4">
        <v>12417477</v>
      </c>
      <c r="L19" s="15">
        <v>10962494</v>
      </c>
      <c r="M19" s="4">
        <v>1454983</v>
      </c>
      <c r="N19" s="6">
        <f t="shared" si="0"/>
        <v>11.7</v>
      </c>
      <c r="O19" s="6">
        <f t="shared" si="1"/>
        <v>14.3</v>
      </c>
      <c r="P19" s="7"/>
    </row>
    <row r="20" spans="1:16" ht="12.75">
      <c r="A20" s="4">
        <v>12</v>
      </c>
      <c r="B20" s="4" t="s">
        <v>58</v>
      </c>
      <c r="C20" s="15">
        <v>247077133</v>
      </c>
      <c r="D20" s="15">
        <v>248534313</v>
      </c>
      <c r="E20" s="4">
        <v>732291</v>
      </c>
      <c r="F20" s="4">
        <v>4192901</v>
      </c>
      <c r="G20" s="4">
        <v>909637</v>
      </c>
      <c r="H20" s="4">
        <v>6047</v>
      </c>
      <c r="I20" s="4">
        <v>36838</v>
      </c>
      <c r="J20" s="4">
        <v>510362</v>
      </c>
      <c r="K20" s="4">
        <v>243240637</v>
      </c>
      <c r="L20" s="15">
        <v>231610036</v>
      </c>
      <c r="M20" s="4">
        <v>11630601</v>
      </c>
      <c r="N20" s="6">
        <f t="shared" si="0"/>
        <v>4.8</v>
      </c>
      <c r="O20" s="6">
        <f t="shared" si="1"/>
        <v>6.8</v>
      </c>
      <c r="P20" s="7"/>
    </row>
    <row r="21" spans="1:16" ht="12.75">
      <c r="A21" s="4">
        <v>13</v>
      </c>
      <c r="B21" s="4" t="s">
        <v>59</v>
      </c>
      <c r="C21" s="15">
        <v>144592261</v>
      </c>
      <c r="D21" s="15">
        <v>143905684</v>
      </c>
      <c r="E21" s="4">
        <v>372674</v>
      </c>
      <c r="F21" s="4">
        <v>2706934</v>
      </c>
      <c r="G21" s="4">
        <v>832667</v>
      </c>
      <c r="H21" s="4">
        <v>4743</v>
      </c>
      <c r="I21" s="4">
        <v>15180</v>
      </c>
      <c r="J21" s="4">
        <v>247200</v>
      </c>
      <c r="K21" s="4">
        <v>140251046</v>
      </c>
      <c r="L21" s="15">
        <v>128514326</v>
      </c>
      <c r="M21" s="4">
        <v>11736720</v>
      </c>
      <c r="N21" s="6">
        <f t="shared" si="0"/>
        <v>8.4</v>
      </c>
      <c r="O21" s="6">
        <f t="shared" si="1"/>
        <v>10.7</v>
      </c>
      <c r="P21" s="7"/>
    </row>
    <row r="22" spans="1:16" ht="12.75">
      <c r="A22" s="4">
        <v>15</v>
      </c>
      <c r="B22" s="4" t="s">
        <v>60</v>
      </c>
      <c r="C22" s="15">
        <v>20921830</v>
      </c>
      <c r="D22" s="15">
        <v>20921830</v>
      </c>
      <c r="E22" s="4">
        <v>115190</v>
      </c>
      <c r="F22" s="4">
        <v>419707</v>
      </c>
      <c r="G22" s="4">
        <v>494867</v>
      </c>
      <c r="H22" s="4">
        <v>1514</v>
      </c>
      <c r="I22" s="4">
        <v>0</v>
      </c>
      <c r="J22" s="4">
        <v>55150</v>
      </c>
      <c r="K22" s="4">
        <v>19945702</v>
      </c>
      <c r="L22" s="15">
        <v>18052943</v>
      </c>
      <c r="M22" s="4">
        <v>1892759</v>
      </c>
      <c r="N22" s="6">
        <f t="shared" si="0"/>
        <v>9.5</v>
      </c>
      <c r="O22" s="6">
        <f t="shared" si="1"/>
        <v>13.7</v>
      </c>
      <c r="P22" s="7"/>
    </row>
    <row r="23" spans="1:16" ht="12.75">
      <c r="A23" s="4">
        <v>16</v>
      </c>
      <c r="B23" s="4" t="s">
        <v>61</v>
      </c>
      <c r="C23" s="15">
        <v>17253711</v>
      </c>
      <c r="D23" s="15">
        <v>17765337</v>
      </c>
      <c r="E23" s="4">
        <v>65681</v>
      </c>
      <c r="F23" s="4">
        <v>290225</v>
      </c>
      <c r="G23" s="4">
        <v>130248</v>
      </c>
      <c r="H23" s="4">
        <v>671</v>
      </c>
      <c r="I23" s="4">
        <v>0</v>
      </c>
      <c r="J23" s="4">
        <v>36850</v>
      </c>
      <c r="K23" s="4">
        <v>17315362</v>
      </c>
      <c r="L23" s="15">
        <v>16182992</v>
      </c>
      <c r="M23" s="4">
        <v>1132370</v>
      </c>
      <c r="N23" s="6">
        <f t="shared" si="0"/>
        <v>6.5</v>
      </c>
      <c r="O23" s="6">
        <f t="shared" si="1"/>
        <v>8.9</v>
      </c>
      <c r="P23" s="7"/>
    </row>
    <row r="24" spans="1:16" ht="12.75">
      <c r="A24" s="4">
        <v>17</v>
      </c>
      <c r="B24" s="4" t="s">
        <v>62</v>
      </c>
      <c r="C24" s="15">
        <v>240087857</v>
      </c>
      <c r="D24" s="15">
        <v>238739499</v>
      </c>
      <c r="E24" s="4">
        <v>466253</v>
      </c>
      <c r="F24" s="4">
        <v>4482808</v>
      </c>
      <c r="G24" s="4">
        <v>160536</v>
      </c>
      <c r="H24" s="4">
        <v>4572</v>
      </c>
      <c r="I24" s="4">
        <v>73924</v>
      </c>
      <c r="J24" s="4">
        <v>571606</v>
      </c>
      <c r="K24" s="4">
        <v>234270860</v>
      </c>
      <c r="L24" s="15">
        <v>215833160</v>
      </c>
      <c r="M24" s="4">
        <v>18437700</v>
      </c>
      <c r="N24" s="6">
        <f t="shared" si="0"/>
        <v>7.9</v>
      </c>
      <c r="O24" s="6">
        <f t="shared" si="1"/>
        <v>9.6</v>
      </c>
      <c r="P24" s="7"/>
    </row>
    <row r="25" spans="1:16" ht="12.75">
      <c r="A25" s="4">
        <v>18</v>
      </c>
      <c r="B25" s="4" t="s">
        <v>63</v>
      </c>
      <c r="C25" s="15">
        <v>96457495</v>
      </c>
      <c r="D25" s="15">
        <v>99743054</v>
      </c>
      <c r="E25" s="4">
        <v>249902</v>
      </c>
      <c r="F25" s="4">
        <v>1756119</v>
      </c>
      <c r="G25" s="4">
        <v>119821</v>
      </c>
      <c r="H25" s="4">
        <v>1837</v>
      </c>
      <c r="I25" s="4">
        <v>210100</v>
      </c>
      <c r="J25" s="4">
        <v>149585</v>
      </c>
      <c r="K25" s="4">
        <v>97975060</v>
      </c>
      <c r="L25" s="15">
        <v>91359844</v>
      </c>
      <c r="M25" s="4">
        <v>6615216</v>
      </c>
      <c r="N25" s="6">
        <f t="shared" si="0"/>
        <v>6.8</v>
      </c>
      <c r="O25" s="6">
        <f t="shared" si="1"/>
        <v>8.4</v>
      </c>
      <c r="P25" s="7"/>
    </row>
    <row r="26" spans="1:16" ht="12.75">
      <c r="A26" s="4">
        <v>19</v>
      </c>
      <c r="B26" s="4" t="s">
        <v>64</v>
      </c>
      <c r="C26" s="15">
        <v>43986408</v>
      </c>
      <c r="D26" s="15">
        <v>44724951</v>
      </c>
      <c r="E26" s="4">
        <v>122011</v>
      </c>
      <c r="F26" s="4">
        <v>919683</v>
      </c>
      <c r="G26" s="4">
        <v>60221</v>
      </c>
      <c r="H26" s="4">
        <v>955</v>
      </c>
      <c r="I26" s="4">
        <v>5079</v>
      </c>
      <c r="J26" s="4">
        <v>95598</v>
      </c>
      <c r="K26" s="4">
        <v>43722758</v>
      </c>
      <c r="L26" s="15">
        <v>39818250</v>
      </c>
      <c r="M26" s="4">
        <v>3904508</v>
      </c>
      <c r="N26" s="6">
        <f t="shared" si="0"/>
        <v>8.9</v>
      </c>
      <c r="O26" s="6">
        <f t="shared" si="1"/>
        <v>11</v>
      </c>
      <c r="P26" s="7"/>
    </row>
    <row r="27" spans="1:16" ht="12.75">
      <c r="A27" s="4">
        <v>20</v>
      </c>
      <c r="B27" s="4" t="s">
        <v>65</v>
      </c>
      <c r="C27" s="15">
        <v>43092432</v>
      </c>
      <c r="D27" s="15">
        <v>44051503</v>
      </c>
      <c r="E27" s="4">
        <v>129165</v>
      </c>
      <c r="F27" s="4">
        <v>883865</v>
      </c>
      <c r="G27" s="4">
        <v>223568</v>
      </c>
      <c r="H27" s="4">
        <v>1297</v>
      </c>
      <c r="I27" s="4">
        <v>266545</v>
      </c>
      <c r="J27" s="4">
        <v>82584</v>
      </c>
      <c r="K27" s="4">
        <v>43162737</v>
      </c>
      <c r="L27" s="15">
        <v>39609890</v>
      </c>
      <c r="M27" s="4">
        <v>3552847</v>
      </c>
      <c r="N27" s="6">
        <f t="shared" si="0"/>
        <v>8.2</v>
      </c>
      <c r="O27" s="6">
        <f t="shared" si="1"/>
        <v>10.1</v>
      </c>
      <c r="P27" s="7"/>
    </row>
    <row r="28" spans="1:16" ht="12.75">
      <c r="A28" s="4">
        <v>21</v>
      </c>
      <c r="B28" s="4" t="s">
        <v>66</v>
      </c>
      <c r="C28" s="15">
        <v>57005831</v>
      </c>
      <c r="D28" s="15">
        <v>56250579</v>
      </c>
      <c r="E28" s="4">
        <v>171486</v>
      </c>
      <c r="F28" s="4">
        <v>994158</v>
      </c>
      <c r="G28" s="4">
        <v>185231</v>
      </c>
      <c r="H28" s="4">
        <v>1871</v>
      </c>
      <c r="I28" s="4">
        <v>21485</v>
      </c>
      <c r="J28" s="4">
        <v>159105</v>
      </c>
      <c r="K28" s="4">
        <v>55078423</v>
      </c>
      <c r="L28" s="15">
        <v>51256421</v>
      </c>
      <c r="M28" s="4">
        <v>3822002</v>
      </c>
      <c r="N28" s="6">
        <f t="shared" si="0"/>
        <v>6.9</v>
      </c>
      <c r="O28" s="6">
        <f t="shared" si="1"/>
        <v>8.9</v>
      </c>
      <c r="P28" s="7"/>
    </row>
    <row r="29" spans="1:16" ht="12.75">
      <c r="A29" s="4">
        <v>22</v>
      </c>
      <c r="B29" s="4" t="s">
        <v>67</v>
      </c>
      <c r="C29" s="15">
        <v>59570731</v>
      </c>
      <c r="D29" s="15">
        <v>59455106</v>
      </c>
      <c r="E29" s="4">
        <v>191917</v>
      </c>
      <c r="F29" s="4">
        <v>1058749</v>
      </c>
      <c r="G29" s="4">
        <v>340611</v>
      </c>
      <c r="H29" s="4">
        <v>1739</v>
      </c>
      <c r="I29" s="4">
        <v>0</v>
      </c>
      <c r="J29" s="4">
        <v>191954</v>
      </c>
      <c r="K29" s="4">
        <v>58054044</v>
      </c>
      <c r="L29" s="15">
        <v>53594548</v>
      </c>
      <c r="M29" s="4">
        <v>4459496</v>
      </c>
      <c r="N29" s="6">
        <f t="shared" si="0"/>
        <v>7.7</v>
      </c>
      <c r="O29" s="6">
        <f t="shared" si="1"/>
        <v>9.9</v>
      </c>
      <c r="P29" s="7"/>
    </row>
    <row r="30" spans="1:16" ht="12.75">
      <c r="A30" s="4">
        <v>23</v>
      </c>
      <c r="B30" s="4" t="s">
        <v>68</v>
      </c>
      <c r="C30" s="15">
        <v>18551639</v>
      </c>
      <c r="D30" s="15">
        <v>19252969</v>
      </c>
      <c r="E30" s="4">
        <v>54891</v>
      </c>
      <c r="F30" s="4">
        <v>385595</v>
      </c>
      <c r="G30" s="4">
        <v>103911</v>
      </c>
      <c r="H30" s="4">
        <v>688</v>
      </c>
      <c r="I30" s="4">
        <v>0</v>
      </c>
      <c r="J30" s="4">
        <v>47428</v>
      </c>
      <c r="K30" s="4">
        <v>18755312</v>
      </c>
      <c r="L30" s="15">
        <v>17820503</v>
      </c>
      <c r="M30" s="4">
        <v>934809</v>
      </c>
      <c r="N30" s="6">
        <f t="shared" si="0"/>
        <v>5</v>
      </c>
      <c r="O30" s="6">
        <f t="shared" si="1"/>
        <v>7.4</v>
      </c>
      <c r="P30" s="7"/>
    </row>
    <row r="31" spans="1:16" ht="12.75">
      <c r="A31" s="4">
        <v>24</v>
      </c>
      <c r="B31" s="4" t="s">
        <v>69</v>
      </c>
      <c r="C31" s="15">
        <v>102368723</v>
      </c>
      <c r="D31" s="15">
        <v>121743731</v>
      </c>
      <c r="E31" s="4">
        <v>224851</v>
      </c>
      <c r="F31" s="4">
        <v>2585549</v>
      </c>
      <c r="G31" s="4">
        <v>618235</v>
      </c>
      <c r="H31" s="4">
        <v>11760</v>
      </c>
      <c r="I31" s="4">
        <v>0</v>
      </c>
      <c r="J31" s="4">
        <v>211864</v>
      </c>
      <c r="K31" s="4">
        <v>118515200</v>
      </c>
      <c r="L31" s="15">
        <v>108104364</v>
      </c>
      <c r="M31" s="4">
        <v>10410836</v>
      </c>
      <c r="N31" s="6">
        <f t="shared" si="0"/>
        <v>8.8</v>
      </c>
      <c r="O31" s="6">
        <f t="shared" si="1"/>
        <v>11.2</v>
      </c>
      <c r="P31" s="7"/>
    </row>
    <row r="32" spans="1:16" ht="12.75">
      <c r="A32" s="4">
        <v>25</v>
      </c>
      <c r="B32" s="4" t="s">
        <v>70</v>
      </c>
      <c r="C32" s="15">
        <v>150108274</v>
      </c>
      <c r="D32" s="15">
        <v>145537797</v>
      </c>
      <c r="E32" s="4">
        <v>248850</v>
      </c>
      <c r="F32" s="4">
        <v>3204259</v>
      </c>
      <c r="G32" s="4">
        <v>51810</v>
      </c>
      <c r="H32" s="4">
        <v>2624</v>
      </c>
      <c r="I32" s="4">
        <v>0</v>
      </c>
      <c r="J32" s="4">
        <v>275894</v>
      </c>
      <c r="K32" s="4">
        <v>142306148</v>
      </c>
      <c r="L32" s="15">
        <v>129701524</v>
      </c>
      <c r="M32" s="4">
        <v>12604624</v>
      </c>
      <c r="N32" s="6">
        <f t="shared" si="0"/>
        <v>8.9</v>
      </c>
      <c r="O32" s="6">
        <f t="shared" si="1"/>
        <v>10.9</v>
      </c>
      <c r="P32" s="7"/>
    </row>
    <row r="33" spans="1:16" ht="12.75">
      <c r="A33" s="4">
        <v>26</v>
      </c>
      <c r="B33" s="4" t="s">
        <v>71</v>
      </c>
      <c r="C33" s="15">
        <v>173456821</v>
      </c>
      <c r="D33" s="15">
        <v>174466562</v>
      </c>
      <c r="E33" s="4">
        <v>350611</v>
      </c>
      <c r="F33" s="4">
        <v>3913226</v>
      </c>
      <c r="G33" s="4">
        <v>89682</v>
      </c>
      <c r="H33" s="4">
        <v>2754</v>
      </c>
      <c r="I33" s="4">
        <v>261485</v>
      </c>
      <c r="J33" s="4">
        <v>396954</v>
      </c>
      <c r="K33" s="4">
        <v>170768728</v>
      </c>
      <c r="L33" s="15">
        <v>159202254</v>
      </c>
      <c r="M33" s="4">
        <v>11566474</v>
      </c>
      <c r="N33" s="6">
        <f t="shared" si="0"/>
        <v>6.8</v>
      </c>
      <c r="O33" s="6">
        <f t="shared" si="1"/>
        <v>8.7</v>
      </c>
      <c r="P33" s="7"/>
    </row>
    <row r="34" spans="1:16" ht="12.75">
      <c r="A34" s="4">
        <v>27</v>
      </c>
      <c r="B34" s="4" t="s">
        <v>72</v>
      </c>
      <c r="C34" s="15">
        <v>101353532</v>
      </c>
      <c r="D34" s="15">
        <v>100231484</v>
      </c>
      <c r="E34" s="4">
        <v>207257</v>
      </c>
      <c r="F34" s="4">
        <v>2372834</v>
      </c>
      <c r="G34" s="4">
        <v>110371</v>
      </c>
      <c r="H34" s="4">
        <v>1632</v>
      </c>
      <c r="I34" s="4">
        <v>11691</v>
      </c>
      <c r="J34" s="4">
        <v>237828</v>
      </c>
      <c r="K34" s="4">
        <v>97788909</v>
      </c>
      <c r="L34" s="15">
        <v>88790614</v>
      </c>
      <c r="M34" s="4">
        <v>8998295</v>
      </c>
      <c r="N34" s="6">
        <f t="shared" si="0"/>
        <v>9.2</v>
      </c>
      <c r="O34" s="6">
        <f t="shared" si="1"/>
        <v>11.4</v>
      </c>
      <c r="P34" s="7"/>
    </row>
    <row r="35" spans="1:16" ht="12.75">
      <c r="A35" s="4">
        <v>28</v>
      </c>
      <c r="B35" s="4" t="s">
        <v>73</v>
      </c>
      <c r="C35" s="15">
        <v>31899684</v>
      </c>
      <c r="D35" s="15">
        <v>33558613</v>
      </c>
      <c r="E35" s="4">
        <v>164425</v>
      </c>
      <c r="F35" s="4">
        <v>460204</v>
      </c>
      <c r="G35" s="4">
        <v>211322</v>
      </c>
      <c r="H35" s="4">
        <v>1274</v>
      </c>
      <c r="I35" s="4">
        <v>10292</v>
      </c>
      <c r="J35" s="4">
        <v>101117</v>
      </c>
      <c r="K35" s="4">
        <v>32832797</v>
      </c>
      <c r="L35" s="15">
        <v>30425087</v>
      </c>
      <c r="M35" s="4">
        <v>2407710</v>
      </c>
      <c r="N35" s="6">
        <f t="shared" si="0"/>
        <v>7.3</v>
      </c>
      <c r="O35" s="6">
        <f t="shared" si="1"/>
        <v>9.3</v>
      </c>
      <c r="P35" s="7"/>
    </row>
    <row r="36" spans="1:16" ht="12.75">
      <c r="A36" s="4">
        <v>29</v>
      </c>
      <c r="B36" s="4" t="s">
        <v>74</v>
      </c>
      <c r="C36" s="15">
        <v>92126359</v>
      </c>
      <c r="D36" s="15">
        <v>88278532</v>
      </c>
      <c r="E36" s="4">
        <v>246620</v>
      </c>
      <c r="F36" s="4">
        <v>1747799</v>
      </c>
      <c r="G36" s="4">
        <v>191102</v>
      </c>
      <c r="H36" s="4">
        <v>2944</v>
      </c>
      <c r="I36" s="4">
        <v>78447</v>
      </c>
      <c r="J36" s="4">
        <v>203534</v>
      </c>
      <c r="K36" s="4">
        <v>86372048</v>
      </c>
      <c r="L36" s="15">
        <v>80748733</v>
      </c>
      <c r="M36" s="4">
        <v>5623315</v>
      </c>
      <c r="N36" s="6">
        <f t="shared" si="0"/>
        <v>6.5</v>
      </c>
      <c r="O36" s="6">
        <f t="shared" si="1"/>
        <v>8.5</v>
      </c>
      <c r="P36" s="7"/>
    </row>
    <row r="37" spans="1:16" ht="12.75">
      <c r="A37" s="4">
        <v>30</v>
      </c>
      <c r="B37" s="4" t="s">
        <v>75</v>
      </c>
      <c r="C37" s="15">
        <v>10947889</v>
      </c>
      <c r="D37" s="15">
        <v>10973074</v>
      </c>
      <c r="E37" s="4">
        <v>54165</v>
      </c>
      <c r="F37" s="4">
        <v>166096</v>
      </c>
      <c r="G37" s="4">
        <v>59710</v>
      </c>
      <c r="H37" s="4">
        <v>681</v>
      </c>
      <c r="I37" s="4">
        <v>0</v>
      </c>
      <c r="J37" s="4">
        <v>32580</v>
      </c>
      <c r="K37" s="4">
        <v>10725002</v>
      </c>
      <c r="L37" s="15">
        <v>10085828</v>
      </c>
      <c r="M37" s="4">
        <v>639174</v>
      </c>
      <c r="N37" s="6">
        <f t="shared" si="0"/>
        <v>6</v>
      </c>
      <c r="O37" s="6">
        <f t="shared" si="1"/>
        <v>8.1</v>
      </c>
      <c r="P37" s="7"/>
    </row>
    <row r="38" spans="1:16" ht="12.75">
      <c r="A38" s="4">
        <v>31</v>
      </c>
      <c r="B38" s="4" t="s">
        <v>76</v>
      </c>
      <c r="C38" s="15">
        <v>28087380</v>
      </c>
      <c r="D38" s="15">
        <v>27267523</v>
      </c>
      <c r="E38" s="4">
        <v>74373</v>
      </c>
      <c r="F38" s="4">
        <v>535781</v>
      </c>
      <c r="G38" s="4">
        <v>136813</v>
      </c>
      <c r="H38" s="4">
        <v>807</v>
      </c>
      <c r="I38" s="4">
        <v>0</v>
      </c>
      <c r="J38" s="4">
        <v>42961</v>
      </c>
      <c r="K38" s="4">
        <v>26562710</v>
      </c>
      <c r="L38" s="15">
        <v>24532375</v>
      </c>
      <c r="M38" s="4">
        <v>2030335</v>
      </c>
      <c r="N38" s="6">
        <f t="shared" si="0"/>
        <v>7.6</v>
      </c>
      <c r="O38" s="6">
        <f t="shared" si="1"/>
        <v>10</v>
      </c>
      <c r="P38" s="7"/>
    </row>
    <row r="39" spans="1:16" ht="12.75">
      <c r="A39" s="4">
        <v>32</v>
      </c>
      <c r="B39" s="4" t="s">
        <v>77</v>
      </c>
      <c r="C39" s="15">
        <v>37799525</v>
      </c>
      <c r="D39" s="15">
        <v>37515188</v>
      </c>
      <c r="E39" s="4">
        <v>201170</v>
      </c>
      <c r="F39" s="4">
        <v>570624</v>
      </c>
      <c r="G39" s="4">
        <v>202975</v>
      </c>
      <c r="H39" s="4">
        <v>784</v>
      </c>
      <c r="I39" s="4">
        <v>0</v>
      </c>
      <c r="J39" s="4">
        <v>63982</v>
      </c>
      <c r="K39" s="4">
        <v>36603617</v>
      </c>
      <c r="L39" s="15">
        <v>33904198</v>
      </c>
      <c r="M39" s="4">
        <v>2699419</v>
      </c>
      <c r="N39" s="6">
        <f t="shared" si="0"/>
        <v>7.4</v>
      </c>
      <c r="O39" s="6">
        <f t="shared" si="1"/>
        <v>9.6</v>
      </c>
      <c r="P39" s="7"/>
    </row>
    <row r="40" spans="1:16" ht="12.75">
      <c r="A40" s="4">
        <v>33</v>
      </c>
      <c r="B40" s="4" t="s">
        <v>78</v>
      </c>
      <c r="C40" s="15">
        <v>22733175</v>
      </c>
      <c r="D40" s="15">
        <v>26319175</v>
      </c>
      <c r="E40" s="4">
        <v>47396</v>
      </c>
      <c r="F40" s="4">
        <v>534531</v>
      </c>
      <c r="G40" s="4">
        <v>82964</v>
      </c>
      <c r="H40" s="4">
        <v>398</v>
      </c>
      <c r="I40" s="4">
        <v>0</v>
      </c>
      <c r="J40" s="4">
        <v>33631</v>
      </c>
      <c r="K40" s="4">
        <v>25687517</v>
      </c>
      <c r="L40" s="15">
        <v>24375670</v>
      </c>
      <c r="M40" s="4">
        <v>1311847</v>
      </c>
      <c r="N40" s="6">
        <f t="shared" si="0"/>
        <v>5.1</v>
      </c>
      <c r="O40" s="6">
        <f t="shared" si="1"/>
        <v>7.4</v>
      </c>
      <c r="P40" s="7"/>
    </row>
    <row r="41" spans="1:16" ht="12.75">
      <c r="A41" s="4">
        <v>34</v>
      </c>
      <c r="B41" s="4" t="s">
        <v>79</v>
      </c>
      <c r="C41" s="15">
        <v>181214509</v>
      </c>
      <c r="D41" s="15">
        <v>204412854</v>
      </c>
      <c r="E41" s="4">
        <v>284784</v>
      </c>
      <c r="F41" s="4">
        <v>3931636</v>
      </c>
      <c r="G41" s="4">
        <v>90467</v>
      </c>
      <c r="H41" s="4">
        <v>3142</v>
      </c>
      <c r="I41" s="4">
        <v>0</v>
      </c>
      <c r="J41" s="4">
        <v>392204</v>
      </c>
      <c r="K41" s="4">
        <v>200495029</v>
      </c>
      <c r="L41" s="15">
        <v>185831480</v>
      </c>
      <c r="M41" s="4">
        <v>14663549</v>
      </c>
      <c r="N41" s="6">
        <f t="shared" si="0"/>
        <v>7.3</v>
      </c>
      <c r="O41" s="6">
        <f t="shared" si="1"/>
        <v>9.1</v>
      </c>
      <c r="P41" s="7"/>
    </row>
    <row r="42" spans="1:16" ht="12.75">
      <c r="A42" s="4">
        <v>35</v>
      </c>
      <c r="B42" s="4" t="s">
        <v>80</v>
      </c>
      <c r="C42" s="15">
        <v>24040525</v>
      </c>
      <c r="D42" s="15">
        <v>24269817</v>
      </c>
      <c r="E42" s="4">
        <v>82761</v>
      </c>
      <c r="F42" s="4">
        <v>435463</v>
      </c>
      <c r="G42" s="4">
        <v>189149</v>
      </c>
      <c r="H42" s="4">
        <v>1479</v>
      </c>
      <c r="I42" s="4">
        <v>0</v>
      </c>
      <c r="J42" s="4">
        <v>74083</v>
      </c>
      <c r="K42" s="4">
        <v>23635048</v>
      </c>
      <c r="L42" s="15">
        <v>21754458</v>
      </c>
      <c r="M42" s="4">
        <v>1880590</v>
      </c>
      <c r="N42" s="6">
        <f t="shared" si="0"/>
        <v>8</v>
      </c>
      <c r="O42" s="6">
        <f t="shared" si="1"/>
        <v>10.4</v>
      </c>
      <c r="P42" s="7"/>
    </row>
    <row r="43" spans="1:16" ht="12.75">
      <c r="A43" s="4">
        <v>36</v>
      </c>
      <c r="B43" s="4" t="s">
        <v>81</v>
      </c>
      <c r="C43" s="15">
        <v>400140523</v>
      </c>
      <c r="D43" s="15">
        <v>369589702</v>
      </c>
      <c r="E43" s="4">
        <v>618535</v>
      </c>
      <c r="F43" s="4">
        <v>12391686</v>
      </c>
      <c r="G43" s="4">
        <v>373118</v>
      </c>
      <c r="H43" s="4">
        <v>6778</v>
      </c>
      <c r="I43" s="4">
        <v>27216</v>
      </c>
      <c r="J43" s="4">
        <v>1235044</v>
      </c>
      <c r="K43" s="4">
        <v>357461845</v>
      </c>
      <c r="L43" s="15">
        <v>337972585</v>
      </c>
      <c r="M43" s="4">
        <v>19489260</v>
      </c>
      <c r="N43" s="6">
        <f t="shared" si="0"/>
        <v>5.5</v>
      </c>
      <c r="O43" s="6">
        <f t="shared" si="1"/>
        <v>8.6</v>
      </c>
      <c r="P43" s="7"/>
    </row>
    <row r="44" spans="1:16" ht="12.75">
      <c r="A44" s="4">
        <v>37</v>
      </c>
      <c r="B44" s="4" t="s">
        <v>82</v>
      </c>
      <c r="C44" s="15">
        <v>131195614</v>
      </c>
      <c r="D44" s="15">
        <v>130416180</v>
      </c>
      <c r="E44" s="4">
        <v>373978</v>
      </c>
      <c r="F44" s="4">
        <v>2286823</v>
      </c>
      <c r="G44" s="4">
        <v>1179480</v>
      </c>
      <c r="H44" s="4">
        <v>3060</v>
      </c>
      <c r="I44" s="4">
        <v>12151</v>
      </c>
      <c r="J44" s="4">
        <v>262410</v>
      </c>
      <c r="K44" s="4">
        <v>126847400</v>
      </c>
      <c r="L44" s="15">
        <v>117127385</v>
      </c>
      <c r="M44" s="4">
        <v>9720015</v>
      </c>
      <c r="N44" s="6">
        <f t="shared" si="0"/>
        <v>7.7</v>
      </c>
      <c r="O44" s="6">
        <f t="shared" si="1"/>
        <v>10.2</v>
      </c>
      <c r="P44" s="7"/>
    </row>
    <row r="45" spans="1:16" ht="12.75">
      <c r="A45" s="4">
        <v>38</v>
      </c>
      <c r="B45" s="4" t="s">
        <v>83</v>
      </c>
      <c r="C45" s="15">
        <v>9169346</v>
      </c>
      <c r="D45" s="15">
        <v>8703843</v>
      </c>
      <c r="E45" s="4">
        <v>59139</v>
      </c>
      <c r="F45" s="4">
        <v>158783</v>
      </c>
      <c r="G45" s="4">
        <v>120783</v>
      </c>
      <c r="H45" s="4">
        <v>490</v>
      </c>
      <c r="I45" s="4">
        <v>0</v>
      </c>
      <c r="J45" s="4">
        <v>16350</v>
      </c>
      <c r="K45" s="4">
        <v>8380998</v>
      </c>
      <c r="L45" s="15">
        <v>7945778</v>
      </c>
      <c r="M45" s="4">
        <v>435220</v>
      </c>
      <c r="N45" s="6">
        <f t="shared" si="0"/>
        <v>5.2</v>
      </c>
      <c r="O45" s="6">
        <f t="shared" si="1"/>
        <v>8.7</v>
      </c>
      <c r="P45" s="7"/>
    </row>
    <row r="46" spans="1:16" ht="12.75">
      <c r="A46" s="4">
        <v>39</v>
      </c>
      <c r="B46" s="4" t="s">
        <v>84</v>
      </c>
      <c r="C46" s="15">
        <v>189858198</v>
      </c>
      <c r="D46" s="15">
        <v>188482788</v>
      </c>
      <c r="E46" s="4">
        <v>432044</v>
      </c>
      <c r="F46" s="4">
        <v>3602761</v>
      </c>
      <c r="G46" s="4">
        <v>221514</v>
      </c>
      <c r="H46" s="4">
        <v>4005</v>
      </c>
      <c r="I46" s="4">
        <v>58668</v>
      </c>
      <c r="J46" s="4">
        <v>595902</v>
      </c>
      <c r="K46" s="4">
        <v>184877034</v>
      </c>
      <c r="L46" s="15">
        <v>173817410</v>
      </c>
      <c r="M46" s="4">
        <v>11059624</v>
      </c>
      <c r="N46" s="6">
        <f t="shared" si="0"/>
        <v>6</v>
      </c>
      <c r="O46" s="6">
        <f t="shared" si="1"/>
        <v>7.8</v>
      </c>
      <c r="P46" s="7"/>
    </row>
    <row r="47" spans="1:16" ht="12.75">
      <c r="A47" s="4">
        <v>40</v>
      </c>
      <c r="B47" s="4" t="s">
        <v>85</v>
      </c>
      <c r="C47" s="15">
        <v>44206098</v>
      </c>
      <c r="D47" s="15">
        <v>45191819</v>
      </c>
      <c r="E47" s="4">
        <v>161424</v>
      </c>
      <c r="F47" s="4">
        <v>754513</v>
      </c>
      <c r="G47" s="4">
        <v>231276</v>
      </c>
      <c r="H47" s="4">
        <v>2287</v>
      </c>
      <c r="I47" s="4">
        <v>54145</v>
      </c>
      <c r="J47" s="4">
        <v>123100</v>
      </c>
      <c r="K47" s="4">
        <v>44219564</v>
      </c>
      <c r="L47" s="15">
        <v>41342691</v>
      </c>
      <c r="M47" s="4">
        <v>2876873</v>
      </c>
      <c r="N47" s="6">
        <f t="shared" si="0"/>
        <v>6.5</v>
      </c>
      <c r="O47" s="6">
        <f t="shared" si="1"/>
        <v>8.5</v>
      </c>
      <c r="P47" s="7"/>
    </row>
    <row r="48" spans="1:16" ht="12.75">
      <c r="A48" s="4">
        <v>41</v>
      </c>
      <c r="B48" s="4" t="s">
        <v>86</v>
      </c>
      <c r="C48" s="15">
        <v>55320474</v>
      </c>
      <c r="D48" s="15">
        <v>53524410</v>
      </c>
      <c r="E48" s="4">
        <v>158221</v>
      </c>
      <c r="F48" s="4">
        <v>1104250</v>
      </c>
      <c r="G48" s="4">
        <v>40382</v>
      </c>
      <c r="H48" s="4">
        <v>1472</v>
      </c>
      <c r="I48" s="4">
        <v>81629</v>
      </c>
      <c r="J48" s="4">
        <v>171673</v>
      </c>
      <c r="K48" s="4">
        <v>52473387</v>
      </c>
      <c r="L48" s="15">
        <v>48360290</v>
      </c>
      <c r="M48" s="4">
        <v>4113097</v>
      </c>
      <c r="N48" s="6">
        <f t="shared" si="0"/>
        <v>7.8</v>
      </c>
      <c r="O48" s="6">
        <f t="shared" si="1"/>
        <v>9.6</v>
      </c>
      <c r="P48" s="7"/>
    </row>
    <row r="49" spans="1:16" ht="12.75">
      <c r="A49" s="4">
        <v>42</v>
      </c>
      <c r="B49" s="4" t="s">
        <v>87</v>
      </c>
      <c r="C49" s="15">
        <v>206475685</v>
      </c>
      <c r="D49" s="15">
        <v>209877458</v>
      </c>
      <c r="E49" s="4">
        <v>420843</v>
      </c>
      <c r="F49" s="4">
        <v>4093678</v>
      </c>
      <c r="G49" s="4">
        <v>168053</v>
      </c>
      <c r="H49" s="4">
        <v>5303</v>
      </c>
      <c r="I49" s="4">
        <v>133416</v>
      </c>
      <c r="J49" s="4">
        <v>545973</v>
      </c>
      <c r="K49" s="4">
        <v>205868970</v>
      </c>
      <c r="L49" s="15">
        <v>192479204</v>
      </c>
      <c r="M49" s="4">
        <v>13389766</v>
      </c>
      <c r="N49" s="6">
        <f t="shared" si="0"/>
        <v>6.5</v>
      </c>
      <c r="O49" s="6">
        <f t="shared" si="1"/>
        <v>8.3</v>
      </c>
      <c r="P49" s="7"/>
    </row>
    <row r="50" spans="1:16" ht="12.75">
      <c r="A50" s="4">
        <v>44</v>
      </c>
      <c r="B50" s="4" t="s">
        <v>88</v>
      </c>
      <c r="C50" s="15">
        <v>17201994</v>
      </c>
      <c r="D50" s="15">
        <v>18394189</v>
      </c>
      <c r="E50" s="4">
        <v>47787</v>
      </c>
      <c r="F50" s="4">
        <v>377620</v>
      </c>
      <c r="G50" s="4">
        <v>76709</v>
      </c>
      <c r="H50" s="4">
        <v>507</v>
      </c>
      <c r="I50" s="4">
        <v>0</v>
      </c>
      <c r="J50" s="4">
        <v>53245</v>
      </c>
      <c r="K50" s="4">
        <v>17944811</v>
      </c>
      <c r="L50" s="15">
        <v>17214900</v>
      </c>
      <c r="M50" s="4">
        <v>729911</v>
      </c>
      <c r="N50" s="6">
        <f t="shared" si="0"/>
        <v>4.1</v>
      </c>
      <c r="O50" s="6">
        <f t="shared" si="1"/>
        <v>6.4</v>
      </c>
      <c r="P50" s="7"/>
    </row>
    <row r="51" spans="1:16" ht="12.75">
      <c r="A51" s="4">
        <v>45</v>
      </c>
      <c r="B51" s="4" t="s">
        <v>89</v>
      </c>
      <c r="C51" s="15">
        <v>56816057</v>
      </c>
      <c r="D51" s="15">
        <v>58145479</v>
      </c>
      <c r="E51" s="4">
        <v>210750</v>
      </c>
      <c r="F51" s="4">
        <v>974668</v>
      </c>
      <c r="G51" s="4">
        <v>463470</v>
      </c>
      <c r="H51" s="4">
        <v>1404</v>
      </c>
      <c r="I51" s="4">
        <v>22712</v>
      </c>
      <c r="J51" s="4">
        <v>149607</v>
      </c>
      <c r="K51" s="4">
        <v>56667506</v>
      </c>
      <c r="L51" s="15">
        <v>52480694</v>
      </c>
      <c r="M51" s="4">
        <v>4186812</v>
      </c>
      <c r="N51" s="6">
        <f t="shared" si="0"/>
        <v>7.4</v>
      </c>
      <c r="O51" s="6">
        <f t="shared" si="1"/>
        <v>9.7</v>
      </c>
      <c r="P51" s="7"/>
    </row>
    <row r="52" spans="1:16" ht="12.75">
      <c r="A52" s="4">
        <v>46</v>
      </c>
      <c r="B52" s="4" t="s">
        <v>90</v>
      </c>
      <c r="C52" s="15">
        <v>10379683</v>
      </c>
      <c r="D52" s="15">
        <v>10164376</v>
      </c>
      <c r="E52" s="4">
        <v>45264</v>
      </c>
      <c r="F52" s="4">
        <v>194192</v>
      </c>
      <c r="G52" s="4">
        <v>46932</v>
      </c>
      <c r="H52" s="4">
        <v>556</v>
      </c>
      <c r="I52" s="4">
        <v>0</v>
      </c>
      <c r="J52" s="4">
        <v>22417</v>
      </c>
      <c r="K52" s="4">
        <v>9899849</v>
      </c>
      <c r="L52" s="15">
        <v>9261769</v>
      </c>
      <c r="M52" s="4">
        <v>638080</v>
      </c>
      <c r="N52" s="6">
        <f t="shared" si="0"/>
        <v>6.4</v>
      </c>
      <c r="O52" s="6">
        <f t="shared" si="1"/>
        <v>8.9</v>
      </c>
      <c r="P52" s="7"/>
    </row>
    <row r="53" spans="1:16" ht="12.75">
      <c r="A53" s="4">
        <v>47</v>
      </c>
      <c r="B53" s="4" t="s">
        <v>91</v>
      </c>
      <c r="C53" s="15">
        <v>88791478</v>
      </c>
      <c r="D53" s="15">
        <v>87109669</v>
      </c>
      <c r="E53" s="4">
        <v>259186</v>
      </c>
      <c r="F53" s="4">
        <v>1501769</v>
      </c>
      <c r="G53" s="4">
        <v>140162</v>
      </c>
      <c r="H53" s="4">
        <v>2558</v>
      </c>
      <c r="I53" s="4">
        <v>27619</v>
      </c>
      <c r="J53" s="4">
        <v>158988</v>
      </c>
      <c r="K53" s="4">
        <v>85392601</v>
      </c>
      <c r="L53" s="15">
        <v>79699185</v>
      </c>
      <c r="M53" s="4">
        <v>5693416</v>
      </c>
      <c r="N53" s="6">
        <f t="shared" si="0"/>
        <v>6.7</v>
      </c>
      <c r="O53" s="6">
        <f t="shared" si="1"/>
        <v>8.5</v>
      </c>
      <c r="P53" s="7"/>
    </row>
    <row r="54" spans="1:16" ht="12.75">
      <c r="A54" s="4">
        <v>48</v>
      </c>
      <c r="B54" s="4" t="s">
        <v>92</v>
      </c>
      <c r="C54" s="15">
        <v>354575742</v>
      </c>
      <c r="D54" s="15">
        <v>353181785</v>
      </c>
      <c r="E54" s="4">
        <v>922367</v>
      </c>
      <c r="F54" s="4">
        <v>6796564</v>
      </c>
      <c r="G54" s="4">
        <v>1375898</v>
      </c>
      <c r="H54" s="4">
        <v>8841</v>
      </c>
      <c r="I54" s="4">
        <v>45769</v>
      </c>
      <c r="J54" s="4">
        <v>687677</v>
      </c>
      <c r="K54" s="4">
        <v>344811561</v>
      </c>
      <c r="L54" s="15">
        <v>315429185</v>
      </c>
      <c r="M54" s="4">
        <v>29382376</v>
      </c>
      <c r="N54" s="6">
        <f t="shared" si="0"/>
        <v>8.5</v>
      </c>
      <c r="O54" s="6">
        <f t="shared" si="1"/>
        <v>10.7</v>
      </c>
      <c r="P54" s="7"/>
    </row>
    <row r="55" spans="1:16" ht="12.75">
      <c r="A55" s="4">
        <v>49</v>
      </c>
      <c r="B55" s="4" t="s">
        <v>93</v>
      </c>
      <c r="C55" s="15">
        <v>34356123</v>
      </c>
      <c r="D55" s="15">
        <v>34357911</v>
      </c>
      <c r="E55" s="4">
        <v>96935</v>
      </c>
      <c r="F55" s="4">
        <v>616782</v>
      </c>
      <c r="G55" s="4">
        <v>145895</v>
      </c>
      <c r="H55" s="4">
        <v>1763</v>
      </c>
      <c r="I55" s="4">
        <v>13071</v>
      </c>
      <c r="J55" s="4">
        <v>53528</v>
      </c>
      <c r="K55" s="4">
        <v>33563135</v>
      </c>
      <c r="L55" s="15">
        <v>30881833</v>
      </c>
      <c r="M55" s="4">
        <v>2681302</v>
      </c>
      <c r="N55" s="6">
        <f t="shared" si="0"/>
        <v>8</v>
      </c>
      <c r="O55" s="6">
        <f t="shared" si="1"/>
        <v>10.1</v>
      </c>
      <c r="P55" s="7"/>
    </row>
    <row r="56" spans="1:16" ht="12.75">
      <c r="A56" s="4">
        <v>50</v>
      </c>
      <c r="B56" s="4" t="s">
        <v>94</v>
      </c>
      <c r="C56" s="15">
        <v>9627728</v>
      </c>
      <c r="D56" s="15">
        <v>9865285</v>
      </c>
      <c r="E56" s="4">
        <v>42263</v>
      </c>
      <c r="F56" s="4">
        <v>218442</v>
      </c>
      <c r="G56" s="4">
        <v>12884</v>
      </c>
      <c r="H56" s="4">
        <v>294</v>
      </c>
      <c r="I56" s="4">
        <v>0</v>
      </c>
      <c r="J56" s="4">
        <v>14269</v>
      </c>
      <c r="K56" s="4">
        <v>9605671</v>
      </c>
      <c r="L56" s="15">
        <v>9032779</v>
      </c>
      <c r="M56" s="4">
        <v>572892</v>
      </c>
      <c r="N56" s="6">
        <f t="shared" si="0"/>
        <v>6</v>
      </c>
      <c r="O56" s="6">
        <f t="shared" si="1"/>
        <v>8.4</v>
      </c>
      <c r="P56" s="7"/>
    </row>
    <row r="57" spans="1:16" ht="12.75">
      <c r="A57" s="4">
        <v>51</v>
      </c>
      <c r="B57" s="4" t="s">
        <v>95</v>
      </c>
      <c r="C57" s="15">
        <v>139199887</v>
      </c>
      <c r="D57" s="15">
        <v>145653431</v>
      </c>
      <c r="E57" s="4">
        <v>417673</v>
      </c>
      <c r="F57" s="4">
        <v>3235028</v>
      </c>
      <c r="G57" s="4">
        <v>1672137</v>
      </c>
      <c r="H57" s="4">
        <v>11633</v>
      </c>
      <c r="I57" s="4">
        <v>45405</v>
      </c>
      <c r="J57" s="4">
        <v>239129</v>
      </c>
      <c r="K57" s="4">
        <v>140601494</v>
      </c>
      <c r="L57" s="15">
        <v>132941637</v>
      </c>
      <c r="M57" s="4">
        <v>7659857</v>
      </c>
      <c r="N57" s="6">
        <f t="shared" si="0"/>
        <v>5.4</v>
      </c>
      <c r="O57" s="6">
        <f t="shared" si="1"/>
        <v>8.7</v>
      </c>
      <c r="P57" s="7"/>
    </row>
    <row r="58" spans="1:16" ht="12.75">
      <c r="A58" s="4">
        <v>53</v>
      </c>
      <c r="B58" s="4" t="s">
        <v>96</v>
      </c>
      <c r="C58" s="15">
        <v>111411268</v>
      </c>
      <c r="D58" s="15">
        <v>113656369</v>
      </c>
      <c r="E58" s="4">
        <v>275815</v>
      </c>
      <c r="F58" s="4">
        <v>2282928</v>
      </c>
      <c r="G58" s="4">
        <v>684972</v>
      </c>
      <c r="H58" s="4">
        <v>3417</v>
      </c>
      <c r="I58" s="4">
        <v>136559</v>
      </c>
      <c r="J58" s="4">
        <v>202516</v>
      </c>
      <c r="K58" s="4">
        <v>110748312</v>
      </c>
      <c r="L58" s="15">
        <v>102893520</v>
      </c>
      <c r="M58" s="4">
        <v>7854792</v>
      </c>
      <c r="N58" s="6">
        <f t="shared" si="0"/>
        <v>7.1</v>
      </c>
      <c r="O58" s="6">
        <f t="shared" si="1"/>
        <v>9.5</v>
      </c>
      <c r="P58" s="7"/>
    </row>
    <row r="59" spans="1:16" ht="12.75">
      <c r="A59" s="4">
        <v>54</v>
      </c>
      <c r="B59" s="4" t="s">
        <v>97</v>
      </c>
      <c r="C59" s="15">
        <v>20542523</v>
      </c>
      <c r="D59" s="15">
        <v>21240195</v>
      </c>
      <c r="E59" s="4">
        <v>77050</v>
      </c>
      <c r="F59" s="4">
        <v>324183</v>
      </c>
      <c r="G59" s="4">
        <v>41078</v>
      </c>
      <c r="H59" s="4">
        <v>1084</v>
      </c>
      <c r="I59" s="4">
        <v>0</v>
      </c>
      <c r="J59" s="4">
        <v>65639</v>
      </c>
      <c r="K59" s="4">
        <v>20862439</v>
      </c>
      <c r="L59" s="15">
        <v>20100158</v>
      </c>
      <c r="M59" s="4">
        <v>762281</v>
      </c>
      <c r="N59" s="6">
        <f t="shared" si="0"/>
        <v>3.7</v>
      </c>
      <c r="O59" s="6">
        <f t="shared" si="1"/>
        <v>5.4</v>
      </c>
      <c r="P59" s="7"/>
    </row>
    <row r="60" spans="1:16" ht="12.75">
      <c r="A60" s="4">
        <v>55</v>
      </c>
      <c r="B60" s="4" t="s">
        <v>98</v>
      </c>
      <c r="C60" s="15">
        <v>91625582</v>
      </c>
      <c r="D60" s="15">
        <v>94422014</v>
      </c>
      <c r="E60" s="4">
        <v>213529</v>
      </c>
      <c r="F60" s="4">
        <v>2362916</v>
      </c>
      <c r="G60" s="4">
        <v>38184</v>
      </c>
      <c r="H60" s="4">
        <v>1479</v>
      </c>
      <c r="I60" s="4">
        <v>44102</v>
      </c>
      <c r="J60" s="4">
        <v>278549</v>
      </c>
      <c r="K60" s="4">
        <v>92128557</v>
      </c>
      <c r="L60" s="15">
        <v>86859784</v>
      </c>
      <c r="M60" s="4">
        <v>5268773</v>
      </c>
      <c r="N60" s="6">
        <f t="shared" si="0"/>
        <v>5.7</v>
      </c>
      <c r="O60" s="6">
        <f t="shared" si="1"/>
        <v>8</v>
      </c>
      <c r="P60" s="7"/>
    </row>
    <row r="61" spans="1:16" ht="12.75">
      <c r="A61" s="4">
        <v>56</v>
      </c>
      <c r="B61" s="4" t="s">
        <v>99</v>
      </c>
      <c r="C61" s="15">
        <v>7568926</v>
      </c>
      <c r="D61" s="15">
        <v>7577380</v>
      </c>
      <c r="E61" s="4">
        <v>18491</v>
      </c>
      <c r="F61" s="4">
        <v>123636</v>
      </c>
      <c r="G61" s="4">
        <v>72179</v>
      </c>
      <c r="H61" s="4">
        <v>373</v>
      </c>
      <c r="I61" s="4">
        <v>0</v>
      </c>
      <c r="J61" s="4">
        <v>17958</v>
      </c>
      <c r="K61" s="4">
        <v>7380659</v>
      </c>
      <c r="L61" s="15">
        <v>7171989</v>
      </c>
      <c r="M61" s="4">
        <v>208670</v>
      </c>
      <c r="N61" s="6">
        <f t="shared" si="0"/>
        <v>2.8</v>
      </c>
      <c r="O61" s="6">
        <f t="shared" si="1"/>
        <v>5.4</v>
      </c>
      <c r="P61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pane xSplit="2" ySplit="8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2.7109375" style="0" customWidth="1"/>
    <col min="2" max="2" width="23.421875" style="0" bestFit="1" customWidth="1"/>
    <col min="3" max="3" width="12.7109375" style="0" bestFit="1" customWidth="1"/>
    <col min="4" max="4" width="17.28125" style="0" bestFit="1" customWidth="1"/>
    <col min="5" max="5" width="14.28125" style="0" bestFit="1" customWidth="1"/>
    <col min="6" max="6" width="19.421875" style="0" bestFit="1" customWidth="1"/>
    <col min="7" max="7" width="17.57421875" style="0" bestFit="1" customWidth="1"/>
    <col min="8" max="8" width="11.7109375" style="0" bestFit="1" customWidth="1"/>
    <col min="9" max="9" width="13.57421875" style="0" bestFit="1" customWidth="1"/>
    <col min="10" max="10" width="17.7109375" style="0" bestFit="1" customWidth="1"/>
    <col min="11" max="11" width="13.8515625" style="0" bestFit="1" customWidth="1"/>
    <col min="12" max="12" width="10.8515625" style="0" customWidth="1"/>
    <col min="13" max="13" width="11.140625" style="0" bestFit="1" customWidth="1"/>
    <col min="14" max="14" width="9.8515625" style="0" bestFit="1" customWidth="1"/>
    <col min="15" max="15" width="19.140625" style="0" bestFit="1" customWidth="1"/>
  </cols>
  <sheetData>
    <row r="1" ht="12.75">
      <c r="A1" t="s">
        <v>0</v>
      </c>
    </row>
    <row r="2" spans="1:15" ht="12.75">
      <c r="A2" t="s">
        <v>102</v>
      </c>
      <c r="M2" s="1"/>
      <c r="N2" s="1"/>
      <c r="O2" s="1"/>
    </row>
    <row r="3" spans="1:8" ht="12.75">
      <c r="A3" t="s">
        <v>2</v>
      </c>
      <c r="E3" s="2"/>
      <c r="F3" s="2"/>
      <c r="G3" s="2"/>
      <c r="H3" s="2"/>
    </row>
    <row r="4" spans="3:15" ht="12.75">
      <c r="C4" s="1"/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3:15" ht="12.75">
      <c r="C5" s="1" t="s">
        <v>15</v>
      </c>
      <c r="D5" s="1" t="s">
        <v>16</v>
      </c>
      <c r="E5" s="1" t="s">
        <v>17</v>
      </c>
      <c r="F5" s="1" t="s">
        <v>17</v>
      </c>
      <c r="G5" s="1" t="s">
        <v>17</v>
      </c>
      <c r="H5" s="1" t="s">
        <v>17</v>
      </c>
      <c r="I5" s="1"/>
      <c r="J5" s="1"/>
      <c r="K5" s="1" t="s">
        <v>18</v>
      </c>
      <c r="L5" s="1" t="s">
        <v>19</v>
      </c>
      <c r="M5" s="1" t="s">
        <v>20</v>
      </c>
      <c r="N5" s="1" t="s">
        <v>20</v>
      </c>
      <c r="O5" s="1" t="s">
        <v>21</v>
      </c>
    </row>
    <row r="6" spans="3:15" ht="12.75"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26</v>
      </c>
      <c r="I6" s="1" t="s">
        <v>27</v>
      </c>
      <c r="J6" s="1" t="s">
        <v>26</v>
      </c>
      <c r="K6" s="1" t="s">
        <v>28</v>
      </c>
      <c r="L6" s="1" t="s">
        <v>29</v>
      </c>
      <c r="N6" s="1" t="s">
        <v>30</v>
      </c>
      <c r="O6" s="1"/>
    </row>
    <row r="7" spans="1:12" ht="12.75">
      <c r="A7" t="s">
        <v>31</v>
      </c>
      <c r="D7" s="3" t="s">
        <v>100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/>
      <c r="L7" s="1" t="s">
        <v>37</v>
      </c>
    </row>
    <row r="8" spans="1:15" ht="12.75">
      <c r="A8" t="s">
        <v>38</v>
      </c>
      <c r="E8" s="1"/>
      <c r="F8" s="1" t="s">
        <v>39</v>
      </c>
      <c r="G8" s="1" t="s">
        <v>40</v>
      </c>
      <c r="H8" s="1" t="s">
        <v>41</v>
      </c>
      <c r="I8" s="1" t="s">
        <v>42</v>
      </c>
      <c r="J8" s="1" t="s">
        <v>43</v>
      </c>
      <c r="K8" s="3" t="s">
        <v>44</v>
      </c>
      <c r="L8" s="1"/>
      <c r="M8" s="3" t="s">
        <v>45</v>
      </c>
      <c r="N8" s="3" t="s">
        <v>46</v>
      </c>
      <c r="O8" s="1" t="s">
        <v>47</v>
      </c>
    </row>
    <row r="9" spans="5:15" ht="12.75">
      <c r="E9" s="1"/>
      <c r="F9" s="1"/>
      <c r="G9" s="1"/>
      <c r="H9" s="1"/>
      <c r="I9" s="1"/>
      <c r="J9" s="1"/>
      <c r="K9" s="3"/>
      <c r="L9" s="1"/>
      <c r="M9" s="3"/>
      <c r="N9" s="3"/>
      <c r="O9" s="1"/>
    </row>
    <row r="10" spans="1:15" ht="12.75">
      <c r="A10" s="4">
        <v>0</v>
      </c>
      <c r="B10" s="4" t="s">
        <v>48</v>
      </c>
      <c r="C10" s="15">
        <f>SUM(C11:C61)</f>
        <v>4939944000</v>
      </c>
      <c r="D10" s="15">
        <f>SUM(D11:D61)</f>
        <v>4938851000</v>
      </c>
      <c r="E10" s="4">
        <v>11728000</v>
      </c>
      <c r="F10" s="4">
        <v>99620000</v>
      </c>
      <c r="G10" s="4">
        <v>14476000</v>
      </c>
      <c r="H10" s="4">
        <v>113000</v>
      </c>
      <c r="I10" s="4">
        <v>1842000</v>
      </c>
      <c r="J10" s="18">
        <v>9255000</v>
      </c>
      <c r="K10" s="4">
        <v>4824011000</v>
      </c>
      <c r="L10" s="4">
        <f>SUM(L11:L61)</f>
        <v>4503278766</v>
      </c>
      <c r="M10" s="4">
        <f>+K10-L10</f>
        <v>320732234</v>
      </c>
      <c r="N10" s="6">
        <f>ROUND(+M10/K10*100,1)</f>
        <v>6.6</v>
      </c>
      <c r="O10" s="6">
        <f>ROUND(((D10-L10)/D10)*100,1)</f>
        <v>8.8</v>
      </c>
    </row>
    <row r="11" spans="1:15" ht="12.75">
      <c r="A11" s="4">
        <v>1</v>
      </c>
      <c r="B11" s="4" t="s">
        <v>49</v>
      </c>
      <c r="C11" s="15">
        <v>59087975</v>
      </c>
      <c r="D11" s="15">
        <v>60142052</v>
      </c>
      <c r="E11" s="4">
        <v>149589</v>
      </c>
      <c r="F11" s="4">
        <v>1204345</v>
      </c>
      <c r="G11" s="4">
        <v>252953</v>
      </c>
      <c r="H11" s="4">
        <v>2087</v>
      </c>
      <c r="I11" s="4">
        <v>17985</v>
      </c>
      <c r="J11" s="18">
        <v>154443</v>
      </c>
      <c r="K11" s="4">
        <v>58705506</v>
      </c>
      <c r="L11" s="16">
        <v>54646965</v>
      </c>
      <c r="M11" s="4">
        <f aca="true" t="shared" si="0" ref="M11:M61">+K11-L11</f>
        <v>4058541</v>
      </c>
      <c r="N11" s="6">
        <f aca="true" t="shared" si="1" ref="N11:N61">ROUND(+M11/K11*100,1)</f>
        <v>6.9</v>
      </c>
      <c r="O11" s="6">
        <f aca="true" t="shared" si="2" ref="O11:O61">ROUND(((D11-L11)/D11)*100,1)</f>
        <v>9.1</v>
      </c>
    </row>
    <row r="12" spans="1:15" ht="12.75">
      <c r="A12" s="4">
        <v>2</v>
      </c>
      <c r="B12" s="4" t="s">
        <v>50</v>
      </c>
      <c r="C12" s="15">
        <v>11322170</v>
      </c>
      <c r="D12" s="15">
        <v>10512168</v>
      </c>
      <c r="E12" s="4">
        <v>35016</v>
      </c>
      <c r="F12" s="4">
        <v>256981</v>
      </c>
      <c r="G12" s="4">
        <v>188790</v>
      </c>
      <c r="H12" s="4">
        <v>0</v>
      </c>
      <c r="I12" s="4">
        <v>0</v>
      </c>
      <c r="J12" s="18">
        <v>39872</v>
      </c>
      <c r="K12" s="4">
        <v>10071253</v>
      </c>
      <c r="L12" s="16">
        <v>10246763</v>
      </c>
      <c r="M12" s="4">
        <f t="shared" si="0"/>
        <v>-175510</v>
      </c>
      <c r="N12" s="6">
        <f t="shared" si="1"/>
        <v>-1.7</v>
      </c>
      <c r="O12" s="6">
        <f t="shared" si="2"/>
        <v>2.5</v>
      </c>
    </row>
    <row r="13" spans="1:15" ht="12.75">
      <c r="A13" s="4">
        <v>4</v>
      </c>
      <c r="B13" s="4" t="s">
        <v>51</v>
      </c>
      <c r="C13" s="15">
        <v>78511768</v>
      </c>
      <c r="D13" s="15">
        <v>79044375</v>
      </c>
      <c r="E13" s="4">
        <v>205734</v>
      </c>
      <c r="F13" s="4">
        <v>1573612</v>
      </c>
      <c r="G13" s="4">
        <v>298171</v>
      </c>
      <c r="H13" s="4">
        <v>1959</v>
      </c>
      <c r="I13" s="4">
        <v>8348</v>
      </c>
      <c r="J13" s="18">
        <v>146042</v>
      </c>
      <c r="K13" s="4">
        <v>77119289</v>
      </c>
      <c r="L13" s="16">
        <v>71768221</v>
      </c>
      <c r="M13" s="4">
        <f t="shared" si="0"/>
        <v>5351068</v>
      </c>
      <c r="N13" s="6">
        <f t="shared" si="1"/>
        <v>6.9</v>
      </c>
      <c r="O13" s="6">
        <f t="shared" si="2"/>
        <v>9.2</v>
      </c>
    </row>
    <row r="14" spans="1:15" ht="12.75">
      <c r="A14" s="4">
        <v>5</v>
      </c>
      <c r="B14" s="4" t="s">
        <v>52</v>
      </c>
      <c r="C14" s="15">
        <v>32559075</v>
      </c>
      <c r="D14" s="15">
        <v>32336867</v>
      </c>
      <c r="E14" s="4">
        <v>90695</v>
      </c>
      <c r="F14" s="4">
        <v>590667</v>
      </c>
      <c r="G14" s="4">
        <v>37463</v>
      </c>
      <c r="H14" s="4">
        <v>856</v>
      </c>
      <c r="I14" s="4">
        <v>0</v>
      </c>
      <c r="J14" s="18">
        <v>65528</v>
      </c>
      <c r="K14" s="4">
        <v>31682714</v>
      </c>
      <c r="L14" s="16">
        <v>29521100</v>
      </c>
      <c r="M14" s="4">
        <f t="shared" si="0"/>
        <v>2161614</v>
      </c>
      <c r="N14" s="6">
        <f t="shared" si="1"/>
        <v>6.8</v>
      </c>
      <c r="O14" s="6">
        <f t="shared" si="2"/>
        <v>8.7</v>
      </c>
    </row>
    <row r="15" spans="1:15" ht="12.75">
      <c r="A15" s="4">
        <v>6</v>
      </c>
      <c r="B15" s="4" t="s">
        <v>53</v>
      </c>
      <c r="C15" s="15">
        <v>645606662</v>
      </c>
      <c r="D15" s="15">
        <v>645331654</v>
      </c>
      <c r="E15" s="4">
        <v>1437676</v>
      </c>
      <c r="F15" s="4">
        <v>12090775</v>
      </c>
      <c r="G15" s="4">
        <v>1692564</v>
      </c>
      <c r="H15" s="4">
        <v>10261</v>
      </c>
      <c r="I15" s="4">
        <v>77740</v>
      </c>
      <c r="J15" s="18">
        <v>1225131</v>
      </c>
      <c r="K15" s="4">
        <v>631403249</v>
      </c>
      <c r="L15" s="16">
        <v>583342908</v>
      </c>
      <c r="M15" s="4">
        <f t="shared" si="0"/>
        <v>48060341</v>
      </c>
      <c r="N15" s="6">
        <f t="shared" si="1"/>
        <v>7.6</v>
      </c>
      <c r="O15" s="6">
        <f t="shared" si="2"/>
        <v>9.6</v>
      </c>
    </row>
    <row r="16" spans="1:15" ht="12.75">
      <c r="A16" s="4">
        <v>8</v>
      </c>
      <c r="B16" s="4" t="s">
        <v>54</v>
      </c>
      <c r="C16" s="15">
        <v>88297185</v>
      </c>
      <c r="D16" s="15">
        <v>88585034</v>
      </c>
      <c r="E16" s="4">
        <v>218737</v>
      </c>
      <c r="F16" s="4">
        <v>1785206</v>
      </c>
      <c r="G16" s="4">
        <v>406860</v>
      </c>
      <c r="H16" s="4">
        <v>2145</v>
      </c>
      <c r="I16" s="4">
        <v>0</v>
      </c>
      <c r="J16" s="18">
        <v>160724</v>
      </c>
      <c r="K16" s="4">
        <v>86332810</v>
      </c>
      <c r="L16" s="16">
        <v>78660136</v>
      </c>
      <c r="M16" s="4">
        <f t="shared" si="0"/>
        <v>7672674</v>
      </c>
      <c r="N16" s="6">
        <f t="shared" si="1"/>
        <v>8.9</v>
      </c>
      <c r="O16" s="6">
        <f t="shared" si="2"/>
        <v>11.2</v>
      </c>
    </row>
    <row r="17" spans="1:15" ht="12.75">
      <c r="A17" s="4">
        <v>9</v>
      </c>
      <c r="B17" s="4" t="s">
        <v>55</v>
      </c>
      <c r="C17" s="15">
        <v>81132649</v>
      </c>
      <c r="D17" s="15">
        <v>87347604</v>
      </c>
      <c r="E17" s="4">
        <v>125326</v>
      </c>
      <c r="F17" s="4">
        <v>1545785</v>
      </c>
      <c r="G17" s="4">
        <v>101197</v>
      </c>
      <c r="H17" s="4">
        <v>877</v>
      </c>
      <c r="I17" s="4">
        <v>0</v>
      </c>
      <c r="J17" s="18">
        <v>116429</v>
      </c>
      <c r="K17" s="4">
        <v>85690848</v>
      </c>
      <c r="L17" s="16">
        <v>82552782</v>
      </c>
      <c r="M17" s="4">
        <f t="shared" si="0"/>
        <v>3138066</v>
      </c>
      <c r="N17" s="6">
        <f t="shared" si="1"/>
        <v>3.7</v>
      </c>
      <c r="O17" s="6">
        <f t="shared" si="2"/>
        <v>5.5</v>
      </c>
    </row>
    <row r="18" spans="1:15" ht="12.75">
      <c r="A18" s="4">
        <v>10</v>
      </c>
      <c r="B18" s="4" t="s">
        <v>56</v>
      </c>
      <c r="C18" s="15">
        <v>16508490</v>
      </c>
      <c r="D18" s="15">
        <v>15260319</v>
      </c>
      <c r="E18" s="4">
        <v>30395</v>
      </c>
      <c r="F18" s="4">
        <v>276850</v>
      </c>
      <c r="G18" s="4">
        <v>21326</v>
      </c>
      <c r="H18" s="4">
        <v>227</v>
      </c>
      <c r="I18" s="4">
        <v>94063</v>
      </c>
      <c r="J18" s="18">
        <v>23613</v>
      </c>
      <c r="K18" s="4">
        <v>15049197</v>
      </c>
      <c r="L18" s="16">
        <v>13823256</v>
      </c>
      <c r="M18" s="4">
        <f t="shared" si="0"/>
        <v>1225941</v>
      </c>
      <c r="N18" s="6">
        <f t="shared" si="1"/>
        <v>8.1</v>
      </c>
      <c r="O18" s="6">
        <f t="shared" si="2"/>
        <v>9.4</v>
      </c>
    </row>
    <row r="19" spans="1:15" ht="12.75">
      <c r="A19" s="4">
        <v>11</v>
      </c>
      <c r="B19" s="4" t="s">
        <v>57</v>
      </c>
      <c r="C19" s="15">
        <v>39052266</v>
      </c>
      <c r="D19" s="15">
        <v>13452578</v>
      </c>
      <c r="E19" s="4">
        <v>55552</v>
      </c>
      <c r="F19" s="4">
        <v>311680</v>
      </c>
      <c r="G19" s="4">
        <v>33273</v>
      </c>
      <c r="H19" s="4">
        <v>1657</v>
      </c>
      <c r="I19" s="4">
        <v>0</v>
      </c>
      <c r="J19" s="18">
        <v>37513</v>
      </c>
      <c r="K19" s="4">
        <v>13087929</v>
      </c>
      <c r="L19" s="16">
        <v>11009956</v>
      </c>
      <c r="M19" s="4">
        <f t="shared" si="0"/>
        <v>2077973</v>
      </c>
      <c r="N19" s="6">
        <f t="shared" si="1"/>
        <v>15.9</v>
      </c>
      <c r="O19" s="6">
        <f t="shared" si="2"/>
        <v>18.2</v>
      </c>
    </row>
    <row r="20" spans="1:15" ht="12.75">
      <c r="A20" s="4">
        <v>12</v>
      </c>
      <c r="B20" s="4" t="s">
        <v>58</v>
      </c>
      <c r="C20" s="15">
        <v>239228018</v>
      </c>
      <c r="D20" s="15">
        <v>240717468</v>
      </c>
      <c r="E20" s="4">
        <v>677056</v>
      </c>
      <c r="F20" s="4">
        <v>4224410</v>
      </c>
      <c r="G20" s="4">
        <v>800300</v>
      </c>
      <c r="H20" s="4">
        <v>4944</v>
      </c>
      <c r="I20" s="4">
        <v>33230</v>
      </c>
      <c r="J20" s="18">
        <v>461497</v>
      </c>
      <c r="K20" s="4">
        <v>235505485</v>
      </c>
      <c r="L20" s="16">
        <v>224718566</v>
      </c>
      <c r="M20" s="4">
        <f t="shared" si="0"/>
        <v>10786919</v>
      </c>
      <c r="N20" s="6">
        <f t="shared" si="1"/>
        <v>4.6</v>
      </c>
      <c r="O20" s="6">
        <f t="shared" si="2"/>
        <v>6.6</v>
      </c>
    </row>
    <row r="21" spans="1:15" ht="12.75">
      <c r="A21" s="4">
        <v>13</v>
      </c>
      <c r="B21" s="4" t="s">
        <v>59</v>
      </c>
      <c r="C21" s="15">
        <v>143844604</v>
      </c>
      <c r="D21" s="15">
        <v>143249811</v>
      </c>
      <c r="E21" s="4">
        <v>338937</v>
      </c>
      <c r="F21" s="4">
        <v>2549359</v>
      </c>
      <c r="G21" s="4">
        <v>759120</v>
      </c>
      <c r="H21" s="4">
        <v>3884</v>
      </c>
      <c r="I21" s="4">
        <v>9250</v>
      </c>
      <c r="J21" s="18">
        <v>229888</v>
      </c>
      <c r="K21" s="4">
        <v>139837649</v>
      </c>
      <c r="L21" s="16">
        <v>128346574</v>
      </c>
      <c r="M21" s="4">
        <f t="shared" si="0"/>
        <v>11491075</v>
      </c>
      <c r="N21" s="6">
        <f t="shared" si="1"/>
        <v>8.2</v>
      </c>
      <c r="O21" s="6">
        <f t="shared" si="2"/>
        <v>10.4</v>
      </c>
    </row>
    <row r="22" spans="1:15" ht="12.75">
      <c r="A22" s="4">
        <v>15</v>
      </c>
      <c r="B22" s="4" t="s">
        <v>60</v>
      </c>
      <c r="C22" s="15">
        <v>19889430</v>
      </c>
      <c r="D22" s="15">
        <v>19889430</v>
      </c>
      <c r="E22" s="4">
        <v>110628</v>
      </c>
      <c r="F22" s="4">
        <v>501611</v>
      </c>
      <c r="G22" s="4">
        <v>461103</v>
      </c>
      <c r="H22" s="4">
        <v>1220</v>
      </c>
      <c r="I22" s="4">
        <v>0</v>
      </c>
      <c r="J22" s="18">
        <v>60232</v>
      </c>
      <c r="K22" s="4">
        <v>18875100</v>
      </c>
      <c r="L22" s="16">
        <v>17342662</v>
      </c>
      <c r="M22" s="4">
        <f t="shared" si="0"/>
        <v>1532438</v>
      </c>
      <c r="N22" s="6">
        <f t="shared" si="1"/>
        <v>8.1</v>
      </c>
      <c r="O22" s="6">
        <f t="shared" si="2"/>
        <v>12.8</v>
      </c>
    </row>
    <row r="23" spans="1:15" ht="12.75">
      <c r="A23" s="4">
        <v>16</v>
      </c>
      <c r="B23" s="4" t="s">
        <v>61</v>
      </c>
      <c r="C23" s="15">
        <v>16879884</v>
      </c>
      <c r="D23" s="15">
        <v>17365394</v>
      </c>
      <c r="E23" s="4">
        <v>55950</v>
      </c>
      <c r="F23" s="4">
        <v>356810</v>
      </c>
      <c r="G23" s="4">
        <v>116903</v>
      </c>
      <c r="H23" s="4">
        <v>539</v>
      </c>
      <c r="I23" s="4">
        <v>0</v>
      </c>
      <c r="J23" s="18">
        <v>33695</v>
      </c>
      <c r="K23" s="4">
        <v>16868887</v>
      </c>
      <c r="L23" s="16">
        <v>15922682</v>
      </c>
      <c r="M23" s="4">
        <f t="shared" si="0"/>
        <v>946205</v>
      </c>
      <c r="N23" s="6">
        <f t="shared" si="1"/>
        <v>5.6</v>
      </c>
      <c r="O23" s="6">
        <f t="shared" si="2"/>
        <v>8.3</v>
      </c>
    </row>
    <row r="24" spans="1:15" ht="12.75">
      <c r="A24" s="4">
        <v>17</v>
      </c>
      <c r="B24" s="4" t="s">
        <v>62</v>
      </c>
      <c r="C24" s="15">
        <v>240335369</v>
      </c>
      <c r="D24" s="15">
        <v>239151624</v>
      </c>
      <c r="E24" s="4">
        <v>470301</v>
      </c>
      <c r="F24" s="4">
        <v>4595451</v>
      </c>
      <c r="G24" s="4">
        <v>152175</v>
      </c>
      <c r="H24" s="4">
        <v>3805</v>
      </c>
      <c r="I24" s="4">
        <v>70327</v>
      </c>
      <c r="J24" s="18">
        <v>394700</v>
      </c>
      <c r="K24" s="4">
        <v>234394919</v>
      </c>
      <c r="L24" s="16">
        <v>216633898</v>
      </c>
      <c r="M24" s="4">
        <f t="shared" si="0"/>
        <v>17761021</v>
      </c>
      <c r="N24" s="6">
        <f t="shared" si="1"/>
        <v>7.6</v>
      </c>
      <c r="O24" s="6">
        <f t="shared" si="2"/>
        <v>9.4</v>
      </c>
    </row>
    <row r="25" spans="1:15" ht="12.75">
      <c r="A25" s="4">
        <v>18</v>
      </c>
      <c r="B25" s="4" t="s">
        <v>63</v>
      </c>
      <c r="C25" s="15">
        <v>95058334</v>
      </c>
      <c r="D25" s="15">
        <v>97710432</v>
      </c>
      <c r="E25" s="4">
        <v>227328</v>
      </c>
      <c r="F25" s="4">
        <v>1866325</v>
      </c>
      <c r="G25" s="4">
        <v>110743</v>
      </c>
      <c r="H25" s="4">
        <v>1566</v>
      </c>
      <c r="I25" s="4">
        <v>148985</v>
      </c>
      <c r="J25" s="18">
        <v>99943</v>
      </c>
      <c r="K25" s="4">
        <v>95753398</v>
      </c>
      <c r="L25" s="16">
        <v>90259224</v>
      </c>
      <c r="M25" s="4">
        <f t="shared" si="0"/>
        <v>5494174</v>
      </c>
      <c r="N25" s="6">
        <f t="shared" si="1"/>
        <v>5.7</v>
      </c>
      <c r="O25" s="6">
        <f t="shared" si="2"/>
        <v>7.6</v>
      </c>
    </row>
    <row r="26" spans="1:15" ht="12.75">
      <c r="A26" s="4">
        <v>19</v>
      </c>
      <c r="B26" s="4" t="s">
        <v>64</v>
      </c>
      <c r="C26" s="15">
        <v>43232707</v>
      </c>
      <c r="D26" s="15">
        <v>43788813</v>
      </c>
      <c r="E26" s="4">
        <v>127345</v>
      </c>
      <c r="F26" s="4">
        <v>1038879</v>
      </c>
      <c r="G26" s="4">
        <v>54211</v>
      </c>
      <c r="H26" s="4">
        <v>789</v>
      </c>
      <c r="I26" s="4">
        <v>10572</v>
      </c>
      <c r="J26" s="18">
        <v>63746</v>
      </c>
      <c r="K26" s="4">
        <v>42641907</v>
      </c>
      <c r="L26" s="16">
        <v>39220865</v>
      </c>
      <c r="M26" s="4">
        <f t="shared" si="0"/>
        <v>3421042</v>
      </c>
      <c r="N26" s="6">
        <f t="shared" si="1"/>
        <v>8</v>
      </c>
      <c r="O26" s="6">
        <f t="shared" si="2"/>
        <v>10.4</v>
      </c>
    </row>
    <row r="27" spans="1:15" ht="12.75">
      <c r="A27" s="4">
        <v>20</v>
      </c>
      <c r="B27" s="4" t="s">
        <v>65</v>
      </c>
      <c r="C27" s="15">
        <v>42571323</v>
      </c>
      <c r="D27" s="15">
        <v>43569058</v>
      </c>
      <c r="E27" s="4">
        <v>125316</v>
      </c>
      <c r="F27" s="4">
        <v>1025358</v>
      </c>
      <c r="G27" s="4">
        <v>203941</v>
      </c>
      <c r="H27" s="4">
        <v>1069</v>
      </c>
      <c r="I27" s="4">
        <v>97900</v>
      </c>
      <c r="J27" s="18">
        <v>66531</v>
      </c>
      <c r="K27" s="4">
        <v>42377805</v>
      </c>
      <c r="L27" s="16">
        <v>39217234</v>
      </c>
      <c r="M27" s="4">
        <f t="shared" si="0"/>
        <v>3160571</v>
      </c>
      <c r="N27" s="6">
        <f t="shared" si="1"/>
        <v>7.5</v>
      </c>
      <c r="O27" s="6">
        <f t="shared" si="2"/>
        <v>10</v>
      </c>
    </row>
    <row r="28" spans="1:15" ht="12.75">
      <c r="A28" s="4">
        <v>21</v>
      </c>
      <c r="B28" s="4" t="s">
        <v>66</v>
      </c>
      <c r="C28" s="15">
        <v>55815808</v>
      </c>
      <c r="D28" s="15">
        <v>55367327</v>
      </c>
      <c r="E28" s="4">
        <v>178901</v>
      </c>
      <c r="F28" s="4">
        <v>1081402</v>
      </c>
      <c r="G28" s="4">
        <v>176196</v>
      </c>
      <c r="H28" s="4">
        <v>1510</v>
      </c>
      <c r="I28" s="4">
        <v>18065</v>
      </c>
      <c r="J28" s="18">
        <v>114439</v>
      </c>
      <c r="K28" s="4">
        <v>54061822</v>
      </c>
      <c r="L28" s="16">
        <v>50610449</v>
      </c>
      <c r="M28" s="4">
        <f t="shared" si="0"/>
        <v>3451373</v>
      </c>
      <c r="N28" s="6">
        <f t="shared" si="1"/>
        <v>6.4</v>
      </c>
      <c r="O28" s="6">
        <f t="shared" si="2"/>
        <v>8.6</v>
      </c>
    </row>
    <row r="29" spans="1:15" ht="12.75">
      <c r="A29" s="4">
        <v>22</v>
      </c>
      <c r="B29" s="4" t="s">
        <v>67</v>
      </c>
      <c r="C29" s="15">
        <v>58061193</v>
      </c>
      <c r="D29" s="15">
        <v>57949901</v>
      </c>
      <c r="E29" s="4">
        <v>179971</v>
      </c>
      <c r="F29" s="4">
        <v>1353660</v>
      </c>
      <c r="G29" s="4">
        <v>308446</v>
      </c>
      <c r="H29" s="4">
        <v>1442</v>
      </c>
      <c r="I29" s="4">
        <v>0</v>
      </c>
      <c r="J29" s="18">
        <v>143815</v>
      </c>
      <c r="K29" s="4">
        <v>56250197</v>
      </c>
      <c r="L29" s="16">
        <v>52433351</v>
      </c>
      <c r="M29" s="4">
        <f t="shared" si="0"/>
        <v>3816846</v>
      </c>
      <c r="N29" s="6">
        <f t="shared" si="1"/>
        <v>6.8</v>
      </c>
      <c r="O29" s="6">
        <f t="shared" si="2"/>
        <v>9.5</v>
      </c>
    </row>
    <row r="30" spans="1:15" ht="12.75">
      <c r="A30" s="4">
        <v>23</v>
      </c>
      <c r="B30" s="4" t="s">
        <v>68</v>
      </c>
      <c r="C30" s="15">
        <v>17982870</v>
      </c>
      <c r="D30" s="15">
        <v>18700113</v>
      </c>
      <c r="E30" s="4">
        <v>59021</v>
      </c>
      <c r="F30" s="4">
        <v>472201</v>
      </c>
      <c r="G30" s="4">
        <v>95874</v>
      </c>
      <c r="H30" s="4">
        <v>564</v>
      </c>
      <c r="I30" s="4">
        <v>0</v>
      </c>
      <c r="J30" s="18">
        <v>39490</v>
      </c>
      <c r="K30" s="4">
        <v>18111943</v>
      </c>
      <c r="L30" s="16">
        <v>17356220</v>
      </c>
      <c r="M30" s="4">
        <f t="shared" si="0"/>
        <v>755723</v>
      </c>
      <c r="N30" s="6">
        <f t="shared" si="1"/>
        <v>4.2</v>
      </c>
      <c r="O30" s="6">
        <f t="shared" si="2"/>
        <v>7.2</v>
      </c>
    </row>
    <row r="31" spans="1:15" ht="12.75">
      <c r="A31" s="4">
        <v>24</v>
      </c>
      <c r="B31" s="4" t="s">
        <v>69</v>
      </c>
      <c r="C31" s="15">
        <v>98642661</v>
      </c>
      <c r="D31" s="15">
        <v>115437304</v>
      </c>
      <c r="E31" s="4">
        <v>214003</v>
      </c>
      <c r="F31" s="4">
        <v>2614409</v>
      </c>
      <c r="G31" s="4">
        <v>560584</v>
      </c>
      <c r="H31" s="4">
        <v>9400</v>
      </c>
      <c r="I31" s="4">
        <v>0</v>
      </c>
      <c r="J31" s="18">
        <v>258096</v>
      </c>
      <c r="K31" s="4">
        <v>112297004</v>
      </c>
      <c r="L31" s="16">
        <v>105367226</v>
      </c>
      <c r="M31" s="4">
        <f t="shared" si="0"/>
        <v>6929778</v>
      </c>
      <c r="N31" s="6">
        <f t="shared" si="1"/>
        <v>6.2</v>
      </c>
      <c r="O31" s="6">
        <f t="shared" si="2"/>
        <v>8.7</v>
      </c>
    </row>
    <row r="32" spans="1:15" ht="12.75">
      <c r="A32" s="4">
        <v>25</v>
      </c>
      <c r="B32" s="4" t="s">
        <v>70</v>
      </c>
      <c r="C32" s="15">
        <v>153131120</v>
      </c>
      <c r="D32" s="15">
        <v>148722213</v>
      </c>
      <c r="E32" s="4">
        <v>259785</v>
      </c>
      <c r="F32" s="4">
        <v>2905039</v>
      </c>
      <c r="G32" s="4">
        <v>45948</v>
      </c>
      <c r="H32" s="4">
        <v>2216</v>
      </c>
      <c r="I32" s="4">
        <v>0</v>
      </c>
      <c r="J32" s="18">
        <v>199177</v>
      </c>
      <c r="K32" s="4">
        <v>145708402</v>
      </c>
      <c r="L32" s="16">
        <v>133496949</v>
      </c>
      <c r="M32" s="4">
        <f t="shared" si="0"/>
        <v>12211453</v>
      </c>
      <c r="N32" s="6">
        <f t="shared" si="1"/>
        <v>8.4</v>
      </c>
      <c r="O32" s="6">
        <f t="shared" si="2"/>
        <v>10.2</v>
      </c>
    </row>
    <row r="33" spans="1:15" ht="12.75">
      <c r="A33" s="4">
        <v>26</v>
      </c>
      <c r="B33" s="4" t="s">
        <v>71</v>
      </c>
      <c r="C33" s="15">
        <v>173102174</v>
      </c>
      <c r="D33" s="15">
        <v>173899332</v>
      </c>
      <c r="E33" s="4">
        <v>338858</v>
      </c>
      <c r="F33" s="4">
        <v>4835603</v>
      </c>
      <c r="G33" s="4">
        <v>79677</v>
      </c>
      <c r="H33" s="4">
        <v>2276</v>
      </c>
      <c r="I33" s="4">
        <v>358128</v>
      </c>
      <c r="J33" s="18">
        <v>248728</v>
      </c>
      <c r="K33" s="4">
        <v>169249774</v>
      </c>
      <c r="L33" s="16">
        <v>160016517</v>
      </c>
      <c r="M33" s="4">
        <f t="shared" si="0"/>
        <v>9233257</v>
      </c>
      <c r="N33" s="6">
        <f t="shared" si="1"/>
        <v>5.5</v>
      </c>
      <c r="O33" s="6">
        <f t="shared" si="2"/>
        <v>8</v>
      </c>
    </row>
    <row r="34" spans="1:15" ht="12.75">
      <c r="A34" s="4">
        <v>27</v>
      </c>
      <c r="B34" s="4" t="s">
        <v>72</v>
      </c>
      <c r="C34" s="15">
        <v>99663123</v>
      </c>
      <c r="D34" s="15">
        <v>98676986</v>
      </c>
      <c r="E34" s="4">
        <v>213040</v>
      </c>
      <c r="F34" s="4">
        <v>2346711</v>
      </c>
      <c r="G34" s="4">
        <v>98371</v>
      </c>
      <c r="H34" s="4">
        <v>1368</v>
      </c>
      <c r="I34" s="4">
        <v>5092</v>
      </c>
      <c r="J34" s="18">
        <v>171029</v>
      </c>
      <c r="K34" s="4">
        <v>96193617</v>
      </c>
      <c r="L34" s="16">
        <v>88096350</v>
      </c>
      <c r="M34" s="4">
        <f t="shared" si="0"/>
        <v>8097267</v>
      </c>
      <c r="N34" s="6">
        <f t="shared" si="1"/>
        <v>8.4</v>
      </c>
      <c r="O34" s="6">
        <f t="shared" si="2"/>
        <v>10.7</v>
      </c>
    </row>
    <row r="35" spans="1:15" ht="12.75">
      <c r="A35" s="4">
        <v>28</v>
      </c>
      <c r="B35" s="4" t="s">
        <v>73</v>
      </c>
      <c r="C35" s="15">
        <v>31081192</v>
      </c>
      <c r="D35" s="15">
        <v>32476024</v>
      </c>
      <c r="E35" s="4">
        <v>120225</v>
      </c>
      <c r="F35" s="4">
        <v>461192</v>
      </c>
      <c r="G35" s="4">
        <v>192214</v>
      </c>
      <c r="H35" s="4">
        <v>1055</v>
      </c>
      <c r="I35" s="4">
        <v>19564</v>
      </c>
      <c r="J35" s="18">
        <v>80384</v>
      </c>
      <c r="K35" s="4">
        <v>31801286</v>
      </c>
      <c r="L35" s="16">
        <v>29823143</v>
      </c>
      <c r="M35" s="4">
        <f t="shared" si="0"/>
        <v>1978143</v>
      </c>
      <c r="N35" s="6">
        <f t="shared" si="1"/>
        <v>6.2</v>
      </c>
      <c r="O35" s="6">
        <f t="shared" si="2"/>
        <v>8.2</v>
      </c>
    </row>
    <row r="36" spans="1:15" ht="12.75">
      <c r="A36" s="4">
        <v>29</v>
      </c>
      <c r="B36" s="4" t="s">
        <v>74</v>
      </c>
      <c r="C36" s="15">
        <v>90685517</v>
      </c>
      <c r="D36" s="15">
        <v>87394120</v>
      </c>
      <c r="E36" s="4">
        <v>262863</v>
      </c>
      <c r="F36" s="4">
        <v>1911422</v>
      </c>
      <c r="G36" s="4">
        <v>174333</v>
      </c>
      <c r="H36" s="4">
        <v>2409</v>
      </c>
      <c r="I36" s="4">
        <v>60803</v>
      </c>
      <c r="J36" s="18">
        <v>155008</v>
      </c>
      <c r="K36" s="4">
        <v>85258904</v>
      </c>
      <c r="L36" s="16">
        <v>80087886</v>
      </c>
      <c r="M36" s="4">
        <f t="shared" si="0"/>
        <v>5171018</v>
      </c>
      <c r="N36" s="6">
        <f t="shared" si="1"/>
        <v>6.1</v>
      </c>
      <c r="O36" s="6">
        <f t="shared" si="2"/>
        <v>8.4</v>
      </c>
    </row>
    <row r="37" spans="1:15" ht="12.75">
      <c r="A37" s="4">
        <v>30</v>
      </c>
      <c r="B37" s="4" t="s">
        <v>75</v>
      </c>
      <c r="C37" s="15">
        <v>10457990</v>
      </c>
      <c r="D37" s="15">
        <v>10484592</v>
      </c>
      <c r="E37" s="4">
        <v>55071</v>
      </c>
      <c r="F37" s="4">
        <v>199538</v>
      </c>
      <c r="G37" s="4">
        <v>54126</v>
      </c>
      <c r="H37" s="4">
        <v>544</v>
      </c>
      <c r="I37" s="4">
        <v>0</v>
      </c>
      <c r="J37" s="18">
        <v>28187</v>
      </c>
      <c r="K37" s="4">
        <v>10203500</v>
      </c>
      <c r="L37" s="16">
        <v>9797278</v>
      </c>
      <c r="M37" s="4">
        <f t="shared" si="0"/>
        <v>406222</v>
      </c>
      <c r="N37" s="6">
        <f t="shared" si="1"/>
        <v>4</v>
      </c>
      <c r="O37" s="6">
        <f t="shared" si="2"/>
        <v>6.6</v>
      </c>
    </row>
    <row r="38" spans="1:15" ht="12.75">
      <c r="A38" s="4">
        <v>31</v>
      </c>
      <c r="B38" s="4" t="s">
        <v>76</v>
      </c>
      <c r="C38" s="15">
        <v>27316456</v>
      </c>
      <c r="D38" s="15">
        <v>26624433</v>
      </c>
      <c r="E38" s="4">
        <v>81795</v>
      </c>
      <c r="F38" s="4">
        <v>571493</v>
      </c>
      <c r="G38" s="4">
        <v>123841</v>
      </c>
      <c r="H38" s="4">
        <v>655</v>
      </c>
      <c r="I38" s="4">
        <v>0</v>
      </c>
      <c r="J38" s="18">
        <v>34891</v>
      </c>
      <c r="K38" s="4">
        <v>25881540</v>
      </c>
      <c r="L38" s="16">
        <v>23903611</v>
      </c>
      <c r="M38" s="4">
        <f t="shared" si="0"/>
        <v>1977929</v>
      </c>
      <c r="N38" s="6">
        <f t="shared" si="1"/>
        <v>7.6</v>
      </c>
      <c r="O38" s="6">
        <f t="shared" si="2"/>
        <v>10.2</v>
      </c>
    </row>
    <row r="39" spans="1:15" ht="12.75">
      <c r="A39" s="4">
        <v>32</v>
      </c>
      <c r="B39" s="4" t="s">
        <v>77</v>
      </c>
      <c r="C39" s="15">
        <v>36669923</v>
      </c>
      <c r="D39" s="15">
        <v>36266408</v>
      </c>
      <c r="E39" s="4">
        <v>227215</v>
      </c>
      <c r="F39" s="4">
        <v>649119</v>
      </c>
      <c r="G39" s="4">
        <v>174755</v>
      </c>
      <c r="H39" s="4">
        <v>613</v>
      </c>
      <c r="I39" s="4">
        <v>0</v>
      </c>
      <c r="J39" s="18">
        <v>62513</v>
      </c>
      <c r="K39" s="4">
        <v>35277219</v>
      </c>
      <c r="L39" s="16">
        <v>32869016</v>
      </c>
      <c r="M39" s="4">
        <f t="shared" si="0"/>
        <v>2408203</v>
      </c>
      <c r="N39" s="6">
        <f t="shared" si="1"/>
        <v>6.8</v>
      </c>
      <c r="O39" s="6">
        <f t="shared" si="2"/>
        <v>9.4</v>
      </c>
    </row>
    <row r="40" spans="1:15" ht="12.75">
      <c r="A40" s="4">
        <v>33</v>
      </c>
      <c r="B40" s="4" t="s">
        <v>78</v>
      </c>
      <c r="C40" s="15">
        <v>22469384</v>
      </c>
      <c r="D40" s="15">
        <v>25831578</v>
      </c>
      <c r="E40" s="4">
        <v>52083</v>
      </c>
      <c r="F40" s="4">
        <v>485920</v>
      </c>
      <c r="G40" s="4">
        <v>74371</v>
      </c>
      <c r="H40" s="4">
        <v>331</v>
      </c>
      <c r="I40" s="4">
        <v>0</v>
      </c>
      <c r="J40" s="18">
        <v>28587</v>
      </c>
      <c r="K40" s="4">
        <v>25247460</v>
      </c>
      <c r="L40" s="16">
        <v>24408218</v>
      </c>
      <c r="M40" s="4">
        <f t="shared" si="0"/>
        <v>839242</v>
      </c>
      <c r="N40" s="6">
        <f t="shared" si="1"/>
        <v>3.3</v>
      </c>
      <c r="O40" s="6">
        <f t="shared" si="2"/>
        <v>5.5</v>
      </c>
    </row>
    <row r="41" spans="1:15" ht="12.75">
      <c r="A41" s="4">
        <v>34</v>
      </c>
      <c r="B41" s="4" t="s">
        <v>79</v>
      </c>
      <c r="C41" s="15">
        <v>178335436</v>
      </c>
      <c r="D41" s="15">
        <v>205170317</v>
      </c>
      <c r="E41" s="4">
        <v>280965</v>
      </c>
      <c r="F41" s="4">
        <v>3424296</v>
      </c>
      <c r="G41" s="4">
        <v>85101</v>
      </c>
      <c r="H41" s="4">
        <v>2675</v>
      </c>
      <c r="I41" s="4">
        <v>0</v>
      </c>
      <c r="J41" s="18">
        <v>267110</v>
      </c>
      <c r="K41" s="4">
        <v>201644390</v>
      </c>
      <c r="L41" s="16">
        <v>187851189</v>
      </c>
      <c r="M41" s="4">
        <f t="shared" si="0"/>
        <v>13793201</v>
      </c>
      <c r="N41" s="6">
        <f t="shared" si="1"/>
        <v>6.8</v>
      </c>
      <c r="O41" s="6">
        <f t="shared" si="2"/>
        <v>8.4</v>
      </c>
    </row>
    <row r="42" spans="1:15" ht="12.75">
      <c r="A42" s="4">
        <v>35</v>
      </c>
      <c r="B42" s="4" t="s">
        <v>80</v>
      </c>
      <c r="C42" s="15">
        <v>23020940</v>
      </c>
      <c r="D42" s="15">
        <v>23275051</v>
      </c>
      <c r="E42" s="4">
        <v>82841</v>
      </c>
      <c r="F42" s="4">
        <v>479563</v>
      </c>
      <c r="G42" s="4">
        <v>169882</v>
      </c>
      <c r="H42" s="4">
        <v>1200</v>
      </c>
      <c r="I42" s="4">
        <v>0</v>
      </c>
      <c r="J42" s="18">
        <v>73247</v>
      </c>
      <c r="K42" s="4">
        <v>22614812</v>
      </c>
      <c r="L42" s="17">
        <v>21358647</v>
      </c>
      <c r="M42" s="4">
        <f t="shared" si="0"/>
        <v>1256165</v>
      </c>
      <c r="N42" s="6">
        <f t="shared" si="1"/>
        <v>5.6</v>
      </c>
      <c r="O42" s="6">
        <f t="shared" si="2"/>
        <v>8.2</v>
      </c>
    </row>
    <row r="43" spans="1:15" ht="12.75">
      <c r="A43" s="4">
        <v>36</v>
      </c>
      <c r="B43" s="4" t="s">
        <v>81</v>
      </c>
      <c r="C43" s="15">
        <v>409929265</v>
      </c>
      <c r="D43" s="15">
        <v>373726316</v>
      </c>
      <c r="E43" s="4">
        <v>638453</v>
      </c>
      <c r="F43" s="4">
        <v>6663563</v>
      </c>
      <c r="G43" s="4">
        <v>338743</v>
      </c>
      <c r="H43" s="4">
        <v>5600</v>
      </c>
      <c r="I43" s="4">
        <v>31795</v>
      </c>
      <c r="J43" s="18">
        <v>922911</v>
      </c>
      <c r="K43" s="4">
        <v>367034663</v>
      </c>
      <c r="L43" s="16">
        <v>345506379</v>
      </c>
      <c r="M43" s="4">
        <f t="shared" si="0"/>
        <v>21528284</v>
      </c>
      <c r="N43" s="6">
        <f t="shared" si="1"/>
        <v>5.9</v>
      </c>
      <c r="O43" s="6">
        <f t="shared" si="2"/>
        <v>7.6</v>
      </c>
    </row>
    <row r="44" spans="1:15" ht="12.75">
      <c r="A44" s="4">
        <v>37</v>
      </c>
      <c r="B44" s="4" t="s">
        <v>82</v>
      </c>
      <c r="C44" s="15">
        <v>129705320</v>
      </c>
      <c r="D44" s="15">
        <v>128931825</v>
      </c>
      <c r="E44" s="4">
        <v>333741</v>
      </c>
      <c r="F44" s="4">
        <v>2393948</v>
      </c>
      <c r="G44" s="4">
        <v>1046354</v>
      </c>
      <c r="H44" s="4">
        <v>2514</v>
      </c>
      <c r="I44" s="4">
        <v>27299</v>
      </c>
      <c r="J44" s="18">
        <v>214851</v>
      </c>
      <c r="K44" s="4">
        <v>125397418</v>
      </c>
      <c r="L44" s="16">
        <v>116696272</v>
      </c>
      <c r="M44" s="4">
        <f t="shared" si="0"/>
        <v>8701146</v>
      </c>
      <c r="N44" s="6">
        <f t="shared" si="1"/>
        <v>6.9</v>
      </c>
      <c r="O44" s="6">
        <f t="shared" si="2"/>
        <v>9.5</v>
      </c>
    </row>
    <row r="45" spans="1:15" ht="12.75">
      <c r="A45" s="4">
        <v>38</v>
      </c>
      <c r="B45" s="4" t="s">
        <v>83</v>
      </c>
      <c r="C45" s="15">
        <v>8833174</v>
      </c>
      <c r="D45" s="15">
        <v>8440572</v>
      </c>
      <c r="E45" s="4">
        <v>38571</v>
      </c>
      <c r="F45" s="4">
        <v>213990</v>
      </c>
      <c r="G45" s="4">
        <v>108685</v>
      </c>
      <c r="H45" s="4">
        <v>402</v>
      </c>
      <c r="I45" s="4">
        <v>0</v>
      </c>
      <c r="J45" s="18">
        <v>12958</v>
      </c>
      <c r="K45" s="4">
        <v>8091882</v>
      </c>
      <c r="L45" s="16">
        <v>7674573</v>
      </c>
      <c r="M45" s="4">
        <f t="shared" si="0"/>
        <v>417309</v>
      </c>
      <c r="N45" s="6">
        <f t="shared" si="1"/>
        <v>5.2</v>
      </c>
      <c r="O45" s="6">
        <f t="shared" si="2"/>
        <v>9.1</v>
      </c>
    </row>
    <row r="46" spans="1:15" ht="12.75">
      <c r="A46" s="4">
        <v>39</v>
      </c>
      <c r="B46" s="4" t="s">
        <v>84</v>
      </c>
      <c r="C46" s="15">
        <v>187826149</v>
      </c>
      <c r="D46" s="15">
        <v>186466625</v>
      </c>
      <c r="E46" s="4">
        <v>427702</v>
      </c>
      <c r="F46" s="4">
        <v>4024412</v>
      </c>
      <c r="G46" s="4">
        <v>194194</v>
      </c>
      <c r="H46" s="4">
        <v>3353</v>
      </c>
      <c r="I46" s="4">
        <v>154094</v>
      </c>
      <c r="J46" s="18">
        <v>465763</v>
      </c>
      <c r="K46" s="4">
        <v>182436821</v>
      </c>
      <c r="L46" s="16">
        <v>172422773</v>
      </c>
      <c r="M46" s="4">
        <f t="shared" si="0"/>
        <v>10014048</v>
      </c>
      <c r="N46" s="6">
        <f t="shared" si="1"/>
        <v>5.5</v>
      </c>
      <c r="O46" s="6">
        <f t="shared" si="2"/>
        <v>7.5</v>
      </c>
    </row>
    <row r="47" spans="1:15" ht="12.75">
      <c r="A47" s="4">
        <v>40</v>
      </c>
      <c r="B47" s="4" t="s">
        <v>85</v>
      </c>
      <c r="C47" s="15">
        <v>43783052</v>
      </c>
      <c r="D47" s="15">
        <v>44593723</v>
      </c>
      <c r="E47" s="4">
        <v>150268</v>
      </c>
      <c r="F47" s="4">
        <v>881639</v>
      </c>
      <c r="G47" s="4">
        <v>213862</v>
      </c>
      <c r="H47" s="4">
        <v>1875</v>
      </c>
      <c r="I47" s="4">
        <v>34535</v>
      </c>
      <c r="J47" s="18">
        <v>117279</v>
      </c>
      <c r="K47" s="4">
        <v>43497893</v>
      </c>
      <c r="L47" s="16">
        <v>41049456</v>
      </c>
      <c r="M47" s="4">
        <f t="shared" si="0"/>
        <v>2448437</v>
      </c>
      <c r="N47" s="6">
        <f t="shared" si="1"/>
        <v>5.6</v>
      </c>
      <c r="O47" s="6">
        <f t="shared" si="2"/>
        <v>7.9</v>
      </c>
    </row>
    <row r="48" spans="1:15" ht="12.75">
      <c r="A48" s="4">
        <v>41</v>
      </c>
      <c r="B48" s="4" t="s">
        <v>86</v>
      </c>
      <c r="C48" s="15">
        <v>55239170</v>
      </c>
      <c r="D48" s="15">
        <v>53727656</v>
      </c>
      <c r="E48" s="4">
        <v>152750</v>
      </c>
      <c r="F48" s="4">
        <v>992523</v>
      </c>
      <c r="G48" s="4">
        <v>35173</v>
      </c>
      <c r="H48" s="4">
        <v>1212</v>
      </c>
      <c r="I48" s="4">
        <v>114434</v>
      </c>
      <c r="J48" s="18">
        <v>136135</v>
      </c>
      <c r="K48" s="4">
        <v>52796567</v>
      </c>
      <c r="L48" s="16">
        <v>48439898</v>
      </c>
      <c r="M48" s="4">
        <f t="shared" si="0"/>
        <v>4356669</v>
      </c>
      <c r="N48" s="6">
        <f t="shared" si="1"/>
        <v>8.3</v>
      </c>
      <c r="O48" s="6">
        <f t="shared" si="2"/>
        <v>9.8</v>
      </c>
    </row>
    <row r="49" spans="1:15" ht="12.75">
      <c r="A49" s="4">
        <v>42</v>
      </c>
      <c r="B49" s="4" t="s">
        <v>87</v>
      </c>
      <c r="C49" s="15">
        <v>202874842</v>
      </c>
      <c r="D49" s="15">
        <v>205870644</v>
      </c>
      <c r="E49" s="4">
        <v>431867</v>
      </c>
      <c r="F49" s="4">
        <v>4157408</v>
      </c>
      <c r="G49" s="4">
        <v>152349</v>
      </c>
      <c r="H49" s="4">
        <v>4370</v>
      </c>
      <c r="I49" s="4">
        <v>130098</v>
      </c>
      <c r="J49" s="18">
        <v>355746</v>
      </c>
      <c r="K49" s="4">
        <v>201610494</v>
      </c>
      <c r="L49" s="16">
        <v>190394647</v>
      </c>
      <c r="M49" s="4">
        <f t="shared" si="0"/>
        <v>11215847</v>
      </c>
      <c r="N49" s="6">
        <f t="shared" si="1"/>
        <v>5.6</v>
      </c>
      <c r="O49" s="6">
        <f t="shared" si="2"/>
        <v>7.5</v>
      </c>
    </row>
    <row r="50" spans="1:15" ht="12.75">
      <c r="A50" s="4">
        <v>44</v>
      </c>
      <c r="B50" s="4" t="s">
        <v>88</v>
      </c>
      <c r="C50" s="15">
        <v>16576255</v>
      </c>
      <c r="D50" s="15">
        <v>17828636</v>
      </c>
      <c r="E50" s="4">
        <v>44600</v>
      </c>
      <c r="F50" s="4">
        <v>465983</v>
      </c>
      <c r="G50" s="4">
        <v>71814</v>
      </c>
      <c r="H50" s="4">
        <v>426</v>
      </c>
      <c r="I50" s="4">
        <v>0</v>
      </c>
      <c r="J50" s="18">
        <v>40790</v>
      </c>
      <c r="K50" s="4">
        <v>17286603</v>
      </c>
      <c r="L50" s="16">
        <v>16785725</v>
      </c>
      <c r="M50" s="4">
        <f t="shared" si="0"/>
        <v>500878</v>
      </c>
      <c r="N50" s="6">
        <f t="shared" si="1"/>
        <v>2.9</v>
      </c>
      <c r="O50" s="6">
        <f t="shared" si="2"/>
        <v>5.8</v>
      </c>
    </row>
    <row r="51" spans="1:15" ht="12.75">
      <c r="A51" s="4">
        <v>45</v>
      </c>
      <c r="B51" s="4" t="s">
        <v>89</v>
      </c>
      <c r="C51" s="15">
        <v>55825516</v>
      </c>
      <c r="D51" s="15">
        <v>57016581</v>
      </c>
      <c r="E51" s="4">
        <v>182354</v>
      </c>
      <c r="F51" s="4">
        <v>935850</v>
      </c>
      <c r="G51" s="4">
        <v>419013</v>
      </c>
      <c r="H51" s="4">
        <v>1164</v>
      </c>
      <c r="I51" s="4">
        <v>18484</v>
      </c>
      <c r="J51" s="18">
        <v>128124</v>
      </c>
      <c r="K51" s="4">
        <v>55624808</v>
      </c>
      <c r="L51" s="16">
        <v>51984155</v>
      </c>
      <c r="M51" s="4">
        <f t="shared" si="0"/>
        <v>3640653</v>
      </c>
      <c r="N51" s="6">
        <f t="shared" si="1"/>
        <v>6.5</v>
      </c>
      <c r="O51" s="6">
        <f t="shared" si="2"/>
        <v>8.8</v>
      </c>
    </row>
    <row r="52" spans="1:15" ht="12.75">
      <c r="A52" s="4">
        <v>46</v>
      </c>
      <c r="B52" s="4" t="s">
        <v>90</v>
      </c>
      <c r="C52" s="15">
        <v>10049020</v>
      </c>
      <c r="D52" s="15">
        <v>9878832</v>
      </c>
      <c r="E52" s="4">
        <v>49354</v>
      </c>
      <c r="F52" s="4">
        <v>227601</v>
      </c>
      <c r="G52" s="4">
        <v>41383</v>
      </c>
      <c r="H52" s="4">
        <v>450</v>
      </c>
      <c r="I52" s="4">
        <v>0</v>
      </c>
      <c r="J52" s="18">
        <v>20000</v>
      </c>
      <c r="K52" s="4">
        <v>9580044</v>
      </c>
      <c r="L52" s="16">
        <v>8950446</v>
      </c>
      <c r="M52" s="4">
        <f t="shared" si="0"/>
        <v>629598</v>
      </c>
      <c r="N52" s="6">
        <f t="shared" si="1"/>
        <v>6.6</v>
      </c>
      <c r="O52" s="6">
        <f t="shared" si="2"/>
        <v>9.4</v>
      </c>
    </row>
    <row r="53" spans="1:15" ht="12.75">
      <c r="A53" s="4">
        <v>47</v>
      </c>
      <c r="B53" s="4" t="s">
        <v>91</v>
      </c>
      <c r="C53" s="15">
        <v>86617059</v>
      </c>
      <c r="D53" s="15">
        <v>85174252</v>
      </c>
      <c r="E53" s="4">
        <v>215365</v>
      </c>
      <c r="F53" s="4">
        <v>1519282</v>
      </c>
      <c r="G53" s="4">
        <v>126685</v>
      </c>
      <c r="H53" s="4">
        <v>2089</v>
      </c>
      <c r="I53" s="4">
        <v>22739</v>
      </c>
      <c r="J53" s="18">
        <v>124145</v>
      </c>
      <c r="K53" s="4">
        <v>83457715</v>
      </c>
      <c r="L53" s="16">
        <v>78206474</v>
      </c>
      <c r="M53" s="4">
        <f t="shared" si="0"/>
        <v>5251241</v>
      </c>
      <c r="N53" s="6">
        <f t="shared" si="1"/>
        <v>6.3</v>
      </c>
      <c r="O53" s="6">
        <f t="shared" si="2"/>
        <v>8.2</v>
      </c>
    </row>
    <row r="54" spans="1:15" ht="12.75">
      <c r="A54" s="4">
        <v>48</v>
      </c>
      <c r="B54" s="4" t="s">
        <v>92</v>
      </c>
      <c r="C54" s="15">
        <v>354779970</v>
      </c>
      <c r="D54" s="15">
        <v>353397922</v>
      </c>
      <c r="E54" s="4">
        <v>867186</v>
      </c>
      <c r="F54" s="4">
        <v>7774961</v>
      </c>
      <c r="G54" s="4">
        <v>1225410</v>
      </c>
      <c r="H54" s="4">
        <v>7227</v>
      </c>
      <c r="I54" s="4">
        <v>82719</v>
      </c>
      <c r="J54" s="18">
        <v>585929</v>
      </c>
      <c r="K54" s="4">
        <v>344191786</v>
      </c>
      <c r="L54" s="16">
        <v>315765885</v>
      </c>
      <c r="M54" s="4">
        <f t="shared" si="0"/>
        <v>28425901</v>
      </c>
      <c r="N54" s="6">
        <f t="shared" si="1"/>
        <v>8.3</v>
      </c>
      <c r="O54" s="6">
        <f t="shared" si="2"/>
        <v>10.6</v>
      </c>
    </row>
    <row r="55" spans="1:15" ht="12.75">
      <c r="A55" s="4">
        <v>49</v>
      </c>
      <c r="B55" s="4" t="s">
        <v>93</v>
      </c>
      <c r="C55" s="15">
        <v>33827198</v>
      </c>
      <c r="D55" s="15">
        <v>33851547</v>
      </c>
      <c r="E55" s="4">
        <v>87777</v>
      </c>
      <c r="F55" s="4">
        <v>727087</v>
      </c>
      <c r="G55" s="4">
        <v>128161</v>
      </c>
      <c r="H55" s="4">
        <v>1374</v>
      </c>
      <c r="I55" s="4">
        <v>6720</v>
      </c>
      <c r="J55" s="18">
        <v>59154</v>
      </c>
      <c r="K55" s="4">
        <v>32973022</v>
      </c>
      <c r="L55" s="16">
        <v>30599609</v>
      </c>
      <c r="M55" s="4">
        <f t="shared" si="0"/>
        <v>2373413</v>
      </c>
      <c r="N55" s="6">
        <f t="shared" si="1"/>
        <v>7.2</v>
      </c>
      <c r="O55" s="6">
        <f t="shared" si="2"/>
        <v>9.6</v>
      </c>
    </row>
    <row r="56" spans="1:15" ht="12.75">
      <c r="A56" s="4">
        <v>50</v>
      </c>
      <c r="B56" s="4" t="s">
        <v>94</v>
      </c>
      <c r="C56" s="15">
        <v>9405381</v>
      </c>
      <c r="D56" s="15">
        <v>9636582</v>
      </c>
      <c r="E56" s="4">
        <v>33421</v>
      </c>
      <c r="F56" s="4">
        <v>163055</v>
      </c>
      <c r="G56" s="4">
        <v>11715</v>
      </c>
      <c r="H56" s="4">
        <v>235</v>
      </c>
      <c r="I56" s="4">
        <v>0</v>
      </c>
      <c r="J56" s="18">
        <v>10172</v>
      </c>
      <c r="K56" s="4">
        <v>9438328</v>
      </c>
      <c r="L56" s="16">
        <v>8940613</v>
      </c>
      <c r="M56" s="4">
        <f t="shared" si="0"/>
        <v>497715</v>
      </c>
      <c r="N56" s="6">
        <f t="shared" si="1"/>
        <v>5.3</v>
      </c>
      <c r="O56" s="6">
        <f t="shared" si="2"/>
        <v>7.2</v>
      </c>
    </row>
    <row r="57" spans="1:15" ht="12.75">
      <c r="A57" s="4">
        <v>51</v>
      </c>
      <c r="B57" s="4" t="s">
        <v>95</v>
      </c>
      <c r="C57" s="15">
        <v>137501278</v>
      </c>
      <c r="D57" s="15">
        <v>144008889</v>
      </c>
      <c r="E57" s="4">
        <v>384675</v>
      </c>
      <c r="F57" s="4">
        <v>3334514</v>
      </c>
      <c r="G57" s="4">
        <v>1511574</v>
      </c>
      <c r="H57" s="4">
        <v>9407</v>
      </c>
      <c r="I57" s="4">
        <v>47056</v>
      </c>
      <c r="J57" s="18">
        <v>332604</v>
      </c>
      <c r="K57" s="4">
        <v>139148379</v>
      </c>
      <c r="L57" s="16">
        <v>130420585</v>
      </c>
      <c r="M57" s="4">
        <f t="shared" si="0"/>
        <v>8727794</v>
      </c>
      <c r="N57" s="6">
        <f t="shared" si="1"/>
        <v>6.3</v>
      </c>
      <c r="O57" s="6">
        <f t="shared" si="2"/>
        <v>9.4</v>
      </c>
    </row>
    <row r="58" spans="1:15" ht="12.75">
      <c r="A58" s="4">
        <v>53</v>
      </c>
      <c r="B58" s="4" t="s">
        <v>96</v>
      </c>
      <c r="C58" s="15">
        <v>110615625</v>
      </c>
      <c r="D58" s="15">
        <v>112502321</v>
      </c>
      <c r="E58" s="4">
        <v>268960</v>
      </c>
      <c r="F58" s="4">
        <v>2595697</v>
      </c>
      <c r="G58" s="4">
        <v>607392</v>
      </c>
      <c r="H58" s="4">
        <v>2754</v>
      </c>
      <c r="I58" s="4">
        <v>93678</v>
      </c>
      <c r="J58" s="18">
        <v>194111</v>
      </c>
      <c r="K58" s="4">
        <v>109315307</v>
      </c>
      <c r="L58" s="16">
        <v>102621874</v>
      </c>
      <c r="M58" s="4">
        <f t="shared" si="0"/>
        <v>6693433</v>
      </c>
      <c r="N58" s="6">
        <f t="shared" si="1"/>
        <v>6.1</v>
      </c>
      <c r="O58" s="6">
        <f t="shared" si="2"/>
        <v>8.8</v>
      </c>
    </row>
    <row r="59" spans="1:15" ht="12.75">
      <c r="A59" s="4">
        <v>54</v>
      </c>
      <c r="B59" s="4" t="s">
        <v>97</v>
      </c>
      <c r="C59" s="15">
        <v>20105549</v>
      </c>
      <c r="D59" s="15">
        <v>20729377</v>
      </c>
      <c r="E59" s="4">
        <v>61212</v>
      </c>
      <c r="F59" s="4">
        <v>410452</v>
      </c>
      <c r="G59" s="4">
        <v>37191</v>
      </c>
      <c r="H59" s="4">
        <v>885</v>
      </c>
      <c r="I59" s="4">
        <v>0</v>
      </c>
      <c r="J59" s="18">
        <v>43233</v>
      </c>
      <c r="K59" s="4">
        <v>20262870</v>
      </c>
      <c r="L59" s="16">
        <v>19778811</v>
      </c>
      <c r="M59" s="4">
        <f t="shared" si="0"/>
        <v>484059</v>
      </c>
      <c r="N59" s="6">
        <f t="shared" si="1"/>
        <v>2.4</v>
      </c>
      <c r="O59" s="6">
        <f t="shared" si="2"/>
        <v>4.6</v>
      </c>
    </row>
    <row r="60" spans="1:15" ht="12.75">
      <c r="A60" s="4">
        <v>55</v>
      </c>
      <c r="B60" s="4" t="s">
        <v>98</v>
      </c>
      <c r="C60" s="15">
        <v>89670760</v>
      </c>
      <c r="D60" s="15">
        <v>92122851</v>
      </c>
      <c r="E60" s="4">
        <v>237718</v>
      </c>
      <c r="F60" s="4">
        <v>2411159</v>
      </c>
      <c r="G60" s="4">
        <v>34963</v>
      </c>
      <c r="H60" s="4">
        <v>1221</v>
      </c>
      <c r="I60" s="4">
        <v>48297</v>
      </c>
      <c r="J60" s="18">
        <v>191118</v>
      </c>
      <c r="K60" s="4">
        <v>89677205</v>
      </c>
      <c r="L60" s="16">
        <v>85431928</v>
      </c>
      <c r="M60" s="4">
        <f t="shared" si="0"/>
        <v>4245277</v>
      </c>
      <c r="N60" s="6">
        <f t="shared" si="1"/>
        <v>4.7</v>
      </c>
      <c r="O60" s="6">
        <f t="shared" si="2"/>
        <v>7.3</v>
      </c>
    </row>
    <row r="61" spans="1:15" ht="12.75">
      <c r="A61" s="4">
        <v>56</v>
      </c>
      <c r="B61" s="4" t="s">
        <v>99</v>
      </c>
      <c r="C61" s="15">
        <v>7225721</v>
      </c>
      <c r="D61" s="15">
        <v>7215469</v>
      </c>
      <c r="E61" s="4">
        <v>33808</v>
      </c>
      <c r="F61" s="4">
        <v>141204</v>
      </c>
      <c r="G61" s="4">
        <v>66527</v>
      </c>
      <c r="H61" s="4">
        <v>299</v>
      </c>
      <c r="I61" s="4">
        <v>0</v>
      </c>
      <c r="J61" s="18">
        <v>15749</v>
      </c>
      <c r="K61" s="4">
        <v>6989380</v>
      </c>
      <c r="L61" s="16">
        <v>6898821</v>
      </c>
      <c r="M61" s="4">
        <f t="shared" si="0"/>
        <v>90559</v>
      </c>
      <c r="N61" s="6">
        <f t="shared" si="1"/>
        <v>1.3</v>
      </c>
      <c r="O61" s="6">
        <f t="shared" si="2"/>
        <v>4.4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24.7109375" style="0" customWidth="1"/>
    <col min="3" max="3" width="14.00390625" style="0" customWidth="1"/>
    <col min="4" max="4" width="16.00390625" style="0" customWidth="1"/>
    <col min="5" max="7" width="19.421875" style="0" customWidth="1"/>
    <col min="8" max="9" width="12.7109375" style="0" customWidth="1"/>
    <col min="10" max="11" width="18.57421875" style="0" customWidth="1"/>
    <col min="12" max="13" width="12.7109375" style="0" customWidth="1"/>
    <col min="14" max="14" width="14.140625" style="0" customWidth="1"/>
    <col min="15" max="15" width="20.8515625" style="0" customWidth="1"/>
    <col min="16" max="16" width="14.7109375" style="0" customWidth="1"/>
    <col min="17" max="17" width="14.140625" style="0" customWidth="1"/>
    <col min="18" max="18" width="13.57421875" style="0" customWidth="1"/>
    <col min="19" max="19" width="15.7109375" style="0" bestFit="1" customWidth="1"/>
    <col min="20" max="20" width="14.8515625" style="0" customWidth="1"/>
    <col min="21" max="21" width="11.140625" style="0" bestFit="1" customWidth="1"/>
    <col min="22" max="22" width="12.7109375" style="0" bestFit="1" customWidth="1"/>
    <col min="23" max="23" width="11.140625" style="0" bestFit="1" customWidth="1"/>
  </cols>
  <sheetData>
    <row r="1" ht="12.75">
      <c r="A1" t="s">
        <v>0</v>
      </c>
    </row>
    <row r="2" spans="1:19" ht="12.75">
      <c r="A2" t="s">
        <v>1</v>
      </c>
      <c r="M2" s="1"/>
      <c r="N2" s="1"/>
      <c r="O2" s="1"/>
      <c r="P2" s="1"/>
      <c r="Q2" s="1"/>
      <c r="R2" s="1"/>
      <c r="S2" s="1"/>
    </row>
    <row r="3" spans="1:8" ht="12.75">
      <c r="A3" t="s">
        <v>2</v>
      </c>
      <c r="E3" s="2"/>
      <c r="F3" s="2"/>
      <c r="G3" s="2"/>
      <c r="H3" s="2"/>
    </row>
    <row r="4" spans="3:20" ht="12.75">
      <c r="C4" s="1"/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S4" s="1"/>
      <c r="T4" s="1"/>
    </row>
    <row r="5" spans="3:15" ht="12.75">
      <c r="C5" s="1" t="s">
        <v>15</v>
      </c>
      <c r="D5" s="1" t="s">
        <v>16</v>
      </c>
      <c r="E5" s="1" t="s">
        <v>17</v>
      </c>
      <c r="F5" s="1" t="s">
        <v>17</v>
      </c>
      <c r="G5" s="1" t="s">
        <v>17</v>
      </c>
      <c r="H5" s="1" t="s">
        <v>17</v>
      </c>
      <c r="I5" s="1"/>
      <c r="J5" s="1"/>
      <c r="K5" s="1" t="s">
        <v>18</v>
      </c>
      <c r="L5" s="1" t="s">
        <v>19</v>
      </c>
      <c r="M5" s="1" t="s">
        <v>20</v>
      </c>
      <c r="N5" s="1" t="s">
        <v>20</v>
      </c>
      <c r="O5" s="1" t="s">
        <v>21</v>
      </c>
    </row>
    <row r="6" spans="3:20" ht="12.75"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26</v>
      </c>
      <c r="I6" s="1" t="s">
        <v>27</v>
      </c>
      <c r="J6" s="1" t="s">
        <v>26</v>
      </c>
      <c r="K6" s="1" t="s">
        <v>28</v>
      </c>
      <c r="L6" s="1" t="s">
        <v>29</v>
      </c>
      <c r="N6" s="1" t="s">
        <v>30</v>
      </c>
      <c r="O6" s="1"/>
      <c r="S6" s="1"/>
      <c r="T6" s="1"/>
    </row>
    <row r="7" spans="1:20" ht="12.75">
      <c r="A7" t="s">
        <v>31</v>
      </c>
      <c r="D7" s="3" t="s">
        <v>100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/>
      <c r="L7" s="1" t="s">
        <v>37</v>
      </c>
      <c r="S7" s="1"/>
      <c r="T7" s="1"/>
    </row>
    <row r="8" spans="1:20" ht="12.75">
      <c r="A8" t="s">
        <v>38</v>
      </c>
      <c r="E8" s="1"/>
      <c r="F8" s="1" t="s">
        <v>39</v>
      </c>
      <c r="G8" s="1" t="s">
        <v>40</v>
      </c>
      <c r="H8" s="1" t="s">
        <v>41</v>
      </c>
      <c r="I8" s="1" t="s">
        <v>42</v>
      </c>
      <c r="J8" s="1" t="s">
        <v>43</v>
      </c>
      <c r="K8" s="3" t="s">
        <v>44</v>
      </c>
      <c r="L8" s="1"/>
      <c r="M8" s="3" t="s">
        <v>45</v>
      </c>
      <c r="N8" s="3" t="s">
        <v>46</v>
      </c>
      <c r="O8" s="1" t="s">
        <v>47</v>
      </c>
      <c r="S8" s="1"/>
      <c r="T8" s="1"/>
    </row>
    <row r="9" spans="10:20" ht="12.75">
      <c r="J9" s="1"/>
      <c r="S9" s="1"/>
      <c r="T9" s="1"/>
    </row>
    <row r="10" spans="1:27" ht="12.75">
      <c r="A10" s="4">
        <v>0</v>
      </c>
      <c r="B10" s="4" t="s">
        <v>48</v>
      </c>
      <c r="C10" s="4">
        <v>4825906000</v>
      </c>
      <c r="D10" s="4">
        <v>4824754518</v>
      </c>
      <c r="E10" s="5">
        <f>SUM(E11:E61)</f>
        <v>11452000</v>
      </c>
      <c r="F10" s="4">
        <v>97413000</v>
      </c>
      <c r="G10" s="4">
        <v>12580000</v>
      </c>
      <c r="H10" s="4">
        <v>10000</v>
      </c>
      <c r="I10" s="4">
        <v>1766000</v>
      </c>
      <c r="J10" s="5">
        <v>8818000</v>
      </c>
      <c r="K10" s="4">
        <f aca="true" t="shared" si="0" ref="K10:K61">+D10-F10-G10-E10-H10+J10+I10</f>
        <v>4713883518</v>
      </c>
      <c r="L10" s="4">
        <v>4396251226.3</v>
      </c>
      <c r="M10" s="4">
        <f>+K10-L10</f>
        <v>317632291.6999998</v>
      </c>
      <c r="N10" s="6">
        <f>ROUND(M10/K10*100,1)</f>
        <v>6.7</v>
      </c>
      <c r="O10" s="6">
        <f>ROUND(((D10-L10)/D10)*100,1)</f>
        <v>8.9</v>
      </c>
      <c r="S10" s="4"/>
      <c r="T10" s="4"/>
      <c r="W10" s="8"/>
      <c r="X10" s="8"/>
      <c r="Y10" s="9"/>
      <c r="Z10" s="10"/>
      <c r="AA10" s="4"/>
    </row>
    <row r="11" spans="1:27" ht="12.75">
      <c r="A11" s="4">
        <v>1</v>
      </c>
      <c r="B11" s="4" t="s">
        <v>49</v>
      </c>
      <c r="C11" s="4">
        <v>57643471</v>
      </c>
      <c r="D11" s="4">
        <v>58792769</v>
      </c>
      <c r="E11" s="11">
        <v>146387</v>
      </c>
      <c r="F11" s="4">
        <v>1178321</v>
      </c>
      <c r="G11" s="4">
        <v>140306</v>
      </c>
      <c r="H11" s="4">
        <v>112</v>
      </c>
      <c r="I11" s="4">
        <v>25960</v>
      </c>
      <c r="J11" s="11">
        <v>150010</v>
      </c>
      <c r="K11" s="4">
        <f t="shared" si="0"/>
        <v>57503613</v>
      </c>
      <c r="L11" s="4">
        <v>53669279</v>
      </c>
      <c r="M11" s="4">
        <f aca="true" t="shared" si="1" ref="M11:M61">+K11-L11</f>
        <v>3834334</v>
      </c>
      <c r="N11" s="6">
        <f aca="true" t="shared" si="2" ref="N11:N61">ROUND(M11/K11*100,1)</f>
        <v>6.7</v>
      </c>
      <c r="O11" s="6">
        <f aca="true" t="shared" si="3" ref="O11:O61">ROUND(((D11-L11)/D11)*100,1)</f>
        <v>8.7</v>
      </c>
      <c r="S11" s="4"/>
      <c r="T11" s="4"/>
      <c r="W11" s="8"/>
      <c r="X11" s="8"/>
      <c r="Y11" s="4"/>
      <c r="Z11" s="10"/>
      <c r="AA11" s="4"/>
    </row>
    <row r="12" spans="1:27" ht="12.75">
      <c r="A12" s="4">
        <v>2</v>
      </c>
      <c r="B12" s="4" t="s">
        <v>50</v>
      </c>
      <c r="C12" s="4">
        <v>10724598</v>
      </c>
      <c r="D12" s="4">
        <v>9824497</v>
      </c>
      <c r="E12" s="11">
        <v>31231</v>
      </c>
      <c r="F12" s="4">
        <v>240373</v>
      </c>
      <c r="G12" s="4">
        <v>168351</v>
      </c>
      <c r="H12" s="4">
        <v>132</v>
      </c>
      <c r="I12" s="4">
        <v>0</v>
      </c>
      <c r="J12" s="11">
        <v>38992</v>
      </c>
      <c r="K12" s="4">
        <f t="shared" si="0"/>
        <v>9423402</v>
      </c>
      <c r="L12" s="4">
        <v>9664135</v>
      </c>
      <c r="M12" s="4">
        <f t="shared" si="1"/>
        <v>-240733</v>
      </c>
      <c r="N12" s="6">
        <f t="shared" si="2"/>
        <v>-2.6</v>
      </c>
      <c r="O12" s="6">
        <f t="shared" si="3"/>
        <v>1.6</v>
      </c>
      <c r="S12" s="4"/>
      <c r="T12" s="4"/>
      <c r="W12" s="8"/>
      <c r="X12" s="8"/>
      <c r="Y12" s="4"/>
      <c r="Z12" s="10"/>
      <c r="AA12" s="4"/>
    </row>
    <row r="13" spans="1:27" ht="12.75">
      <c r="A13" s="4">
        <v>4</v>
      </c>
      <c r="B13" s="4" t="s">
        <v>51</v>
      </c>
      <c r="C13" s="4">
        <v>75990137</v>
      </c>
      <c r="D13" s="4">
        <v>76522922</v>
      </c>
      <c r="E13" s="11">
        <v>193715</v>
      </c>
      <c r="F13" s="4">
        <v>1524703</v>
      </c>
      <c r="G13" s="4">
        <v>260578</v>
      </c>
      <c r="H13" s="4">
        <v>205</v>
      </c>
      <c r="I13" s="4">
        <v>0</v>
      </c>
      <c r="J13" s="11">
        <v>133547</v>
      </c>
      <c r="K13" s="4">
        <f t="shared" si="0"/>
        <v>74677268</v>
      </c>
      <c r="L13" s="4">
        <v>68630080</v>
      </c>
      <c r="M13" s="4">
        <f t="shared" si="1"/>
        <v>6047188</v>
      </c>
      <c r="N13" s="6">
        <f t="shared" si="2"/>
        <v>8.1</v>
      </c>
      <c r="O13" s="6">
        <f t="shared" si="3"/>
        <v>10.3</v>
      </c>
      <c r="S13" s="4"/>
      <c r="T13" s="4"/>
      <c r="W13" s="8"/>
      <c r="X13" s="8"/>
      <c r="Y13" s="4"/>
      <c r="Z13" s="10"/>
      <c r="AA13" s="4"/>
    </row>
    <row r="14" spans="1:27" ht="12.75">
      <c r="A14" s="4">
        <v>5</v>
      </c>
      <c r="B14" s="4" t="s">
        <v>52</v>
      </c>
      <c r="C14" s="4">
        <v>31504268</v>
      </c>
      <c r="D14" s="4">
        <v>31186527</v>
      </c>
      <c r="E14" s="11">
        <v>90722</v>
      </c>
      <c r="F14" s="4">
        <v>570136</v>
      </c>
      <c r="G14" s="4">
        <v>46034</v>
      </c>
      <c r="H14" s="4">
        <v>36</v>
      </c>
      <c r="I14" s="4">
        <v>0</v>
      </c>
      <c r="J14" s="11">
        <v>62870</v>
      </c>
      <c r="K14" s="4">
        <f t="shared" si="0"/>
        <v>30542469</v>
      </c>
      <c r="L14" s="4">
        <v>28541337</v>
      </c>
      <c r="M14" s="4">
        <f t="shared" si="1"/>
        <v>2001132</v>
      </c>
      <c r="N14" s="6">
        <f t="shared" si="2"/>
        <v>6.6</v>
      </c>
      <c r="O14" s="6">
        <f t="shared" si="3"/>
        <v>8.5</v>
      </c>
      <c r="S14" s="4"/>
      <c r="T14" s="4"/>
      <c r="W14" s="8"/>
      <c r="X14" s="8"/>
      <c r="Y14" s="4"/>
      <c r="Z14" s="10"/>
      <c r="AA14" s="4"/>
    </row>
    <row r="15" spans="1:27" ht="12.75">
      <c r="A15" s="4">
        <v>6</v>
      </c>
      <c r="B15" s="4" t="s">
        <v>53</v>
      </c>
      <c r="C15" s="4">
        <v>637401337</v>
      </c>
      <c r="D15" s="4">
        <v>637014338</v>
      </c>
      <c r="E15" s="11">
        <v>1341430</v>
      </c>
      <c r="F15" s="4">
        <v>11945037</v>
      </c>
      <c r="G15" s="4">
        <v>1243612</v>
      </c>
      <c r="H15" s="4">
        <v>974</v>
      </c>
      <c r="I15" s="4">
        <v>113161</v>
      </c>
      <c r="J15" s="11">
        <v>1159897</v>
      </c>
      <c r="K15" s="4">
        <f t="shared" si="0"/>
        <v>623756343</v>
      </c>
      <c r="L15" s="4">
        <v>584650277</v>
      </c>
      <c r="M15" s="4">
        <f t="shared" si="1"/>
        <v>39106066</v>
      </c>
      <c r="N15" s="6">
        <f t="shared" si="2"/>
        <v>6.3</v>
      </c>
      <c r="O15" s="6">
        <f t="shared" si="3"/>
        <v>8.2</v>
      </c>
      <c r="S15" s="4"/>
      <c r="T15" s="4"/>
      <c r="W15" s="8"/>
      <c r="X15" s="8"/>
      <c r="Y15" s="4"/>
      <c r="Z15" s="10"/>
      <c r="AA15" s="4"/>
    </row>
    <row r="16" spans="1:27" ht="12.75">
      <c r="A16" s="4">
        <v>8</v>
      </c>
      <c r="B16" s="4" t="s">
        <v>54</v>
      </c>
      <c r="C16" s="4">
        <v>85908787</v>
      </c>
      <c r="D16" s="4">
        <v>86216384</v>
      </c>
      <c r="E16" s="11">
        <v>204526</v>
      </c>
      <c r="F16" s="4">
        <v>1738941</v>
      </c>
      <c r="G16" s="4">
        <v>463525</v>
      </c>
      <c r="H16" s="4">
        <v>365</v>
      </c>
      <c r="I16" s="4">
        <v>0</v>
      </c>
      <c r="J16" s="11">
        <v>153395</v>
      </c>
      <c r="K16" s="4">
        <f t="shared" si="0"/>
        <v>83962422</v>
      </c>
      <c r="L16" s="4">
        <v>77294282</v>
      </c>
      <c r="M16" s="4">
        <f t="shared" si="1"/>
        <v>6668140</v>
      </c>
      <c r="N16" s="6">
        <f t="shared" si="2"/>
        <v>7.9</v>
      </c>
      <c r="O16" s="6">
        <f t="shared" si="3"/>
        <v>10.3</v>
      </c>
      <c r="S16" s="4"/>
      <c r="T16" s="4"/>
      <c r="W16" s="8"/>
      <c r="X16" s="8"/>
      <c r="Y16" s="4"/>
      <c r="Z16" s="10"/>
      <c r="AA16" s="4"/>
    </row>
    <row r="17" spans="1:27" ht="12.75">
      <c r="A17" s="4">
        <v>9</v>
      </c>
      <c r="B17" s="4" t="s">
        <v>55</v>
      </c>
      <c r="C17" s="4">
        <v>78950094</v>
      </c>
      <c r="D17" s="4">
        <v>83933654</v>
      </c>
      <c r="E17" s="11">
        <v>122651</v>
      </c>
      <c r="F17" s="4">
        <v>1486624</v>
      </c>
      <c r="G17" s="4">
        <v>105678</v>
      </c>
      <c r="H17" s="4">
        <v>84</v>
      </c>
      <c r="I17" s="4">
        <v>4474</v>
      </c>
      <c r="J17" s="11">
        <v>108351</v>
      </c>
      <c r="K17" s="4">
        <f t="shared" si="0"/>
        <v>82331442</v>
      </c>
      <c r="L17" s="4">
        <v>79999918</v>
      </c>
      <c r="M17" s="4">
        <f t="shared" si="1"/>
        <v>2331524</v>
      </c>
      <c r="N17" s="6">
        <f t="shared" si="2"/>
        <v>2.8</v>
      </c>
      <c r="O17" s="6">
        <f t="shared" si="3"/>
        <v>4.7</v>
      </c>
      <c r="S17" s="4"/>
      <c r="T17" s="4"/>
      <c r="W17" s="8"/>
      <c r="X17" s="8"/>
      <c r="Y17" s="4"/>
      <c r="Z17" s="10"/>
      <c r="AA17" s="4"/>
    </row>
    <row r="18" spans="1:27" ht="12.75">
      <c r="A18" s="4">
        <v>10</v>
      </c>
      <c r="B18" s="4" t="s">
        <v>56</v>
      </c>
      <c r="C18" s="4">
        <v>15778517</v>
      </c>
      <c r="D18" s="4">
        <v>14069237</v>
      </c>
      <c r="E18" s="11">
        <v>29938</v>
      </c>
      <c r="F18" s="4">
        <v>255457</v>
      </c>
      <c r="G18" s="4">
        <v>6630</v>
      </c>
      <c r="H18" s="4">
        <v>5</v>
      </c>
      <c r="I18" s="4">
        <v>0</v>
      </c>
      <c r="J18" s="11">
        <v>22226</v>
      </c>
      <c r="K18" s="4">
        <f t="shared" si="0"/>
        <v>13799433</v>
      </c>
      <c r="L18" s="4">
        <v>13391081</v>
      </c>
      <c r="M18" s="4">
        <f t="shared" si="1"/>
        <v>408352</v>
      </c>
      <c r="N18" s="6">
        <f t="shared" si="2"/>
        <v>3</v>
      </c>
      <c r="O18" s="6">
        <f t="shared" si="3"/>
        <v>4.8</v>
      </c>
      <c r="S18" s="4"/>
      <c r="T18" s="4"/>
      <c r="W18" s="8"/>
      <c r="X18" s="8"/>
      <c r="Y18" s="4"/>
      <c r="Z18" s="10"/>
      <c r="AA18" s="4"/>
    </row>
    <row r="19" spans="1:27" ht="12.75">
      <c r="A19" s="4">
        <v>11</v>
      </c>
      <c r="B19" s="4" t="s">
        <v>57</v>
      </c>
      <c r="C19" s="4">
        <v>37046105</v>
      </c>
      <c r="D19" s="4">
        <v>12350968</v>
      </c>
      <c r="E19" s="11">
        <v>57419</v>
      </c>
      <c r="F19" s="4">
        <v>286399</v>
      </c>
      <c r="G19" s="4">
        <v>119382</v>
      </c>
      <c r="H19" s="4">
        <v>97</v>
      </c>
      <c r="I19" s="4">
        <v>0</v>
      </c>
      <c r="J19" s="11">
        <v>39534</v>
      </c>
      <c r="K19" s="4">
        <f t="shared" si="0"/>
        <v>11927205</v>
      </c>
      <c r="L19" s="4">
        <v>10442737</v>
      </c>
      <c r="M19" s="4">
        <f t="shared" si="1"/>
        <v>1484468</v>
      </c>
      <c r="N19" s="6">
        <f t="shared" si="2"/>
        <v>12.4</v>
      </c>
      <c r="O19" s="6">
        <f t="shared" si="3"/>
        <v>15.5</v>
      </c>
      <c r="S19" s="4"/>
      <c r="T19" s="4"/>
      <c r="W19" s="8"/>
      <c r="X19" s="8"/>
      <c r="Y19" s="4"/>
      <c r="Z19" s="10"/>
      <c r="AA19" s="4"/>
    </row>
    <row r="20" spans="1:27" ht="12.75">
      <c r="A20" s="4">
        <v>12</v>
      </c>
      <c r="B20" s="4" t="s">
        <v>58</v>
      </c>
      <c r="C20" s="4">
        <v>228447276</v>
      </c>
      <c r="D20" s="4">
        <v>229948237</v>
      </c>
      <c r="E20" s="11">
        <v>653431</v>
      </c>
      <c r="F20" s="4">
        <v>4038830</v>
      </c>
      <c r="G20" s="4">
        <v>620671</v>
      </c>
      <c r="H20" s="4">
        <v>487</v>
      </c>
      <c r="I20" s="4">
        <v>24674</v>
      </c>
      <c r="J20" s="11">
        <v>414242</v>
      </c>
      <c r="K20" s="4">
        <f t="shared" si="0"/>
        <v>225073734</v>
      </c>
      <c r="L20" s="4">
        <v>214737849</v>
      </c>
      <c r="M20" s="4">
        <f t="shared" si="1"/>
        <v>10335885</v>
      </c>
      <c r="N20" s="6">
        <f t="shared" si="2"/>
        <v>4.6</v>
      </c>
      <c r="O20" s="6">
        <f t="shared" si="3"/>
        <v>6.6</v>
      </c>
      <c r="S20" s="4"/>
      <c r="T20" s="4"/>
      <c r="W20" s="8"/>
      <c r="X20" s="8"/>
      <c r="Y20" s="4"/>
      <c r="Z20" s="10"/>
      <c r="AA20" s="4"/>
    </row>
    <row r="21" spans="1:27" ht="12.75">
      <c r="A21" s="4">
        <v>13</v>
      </c>
      <c r="B21" s="4" t="s">
        <v>59</v>
      </c>
      <c r="C21" s="4">
        <v>140528872</v>
      </c>
      <c r="D21" s="4">
        <v>139870383</v>
      </c>
      <c r="E21" s="11">
        <v>328885</v>
      </c>
      <c r="F21" s="4">
        <v>2491321</v>
      </c>
      <c r="G21" s="4">
        <v>701042</v>
      </c>
      <c r="H21" s="4">
        <v>559</v>
      </c>
      <c r="I21" s="4">
        <v>14199</v>
      </c>
      <c r="J21" s="11">
        <v>205479</v>
      </c>
      <c r="K21" s="4">
        <f t="shared" si="0"/>
        <v>136568254</v>
      </c>
      <c r="L21" s="4">
        <v>125107904</v>
      </c>
      <c r="M21" s="4">
        <f t="shared" si="1"/>
        <v>11460350</v>
      </c>
      <c r="N21" s="6">
        <f t="shared" si="2"/>
        <v>8.4</v>
      </c>
      <c r="O21" s="6">
        <f t="shared" si="3"/>
        <v>10.6</v>
      </c>
      <c r="S21" s="4"/>
      <c r="T21" s="4"/>
      <c r="W21" s="8"/>
      <c r="X21" s="8"/>
      <c r="Y21" s="4"/>
      <c r="Z21" s="10"/>
      <c r="AA21" s="4"/>
    </row>
    <row r="22" spans="1:27" ht="12.75">
      <c r="A22" s="4">
        <v>15</v>
      </c>
      <c r="B22" s="4" t="s">
        <v>60</v>
      </c>
      <c r="C22" s="4">
        <v>19266746</v>
      </c>
      <c r="D22" s="4">
        <v>19266746</v>
      </c>
      <c r="E22" s="11">
        <v>103169</v>
      </c>
      <c r="F22" s="4">
        <v>486318</v>
      </c>
      <c r="G22" s="4">
        <v>415768</v>
      </c>
      <c r="H22" s="4">
        <v>332</v>
      </c>
      <c r="I22" s="4">
        <v>0</v>
      </c>
      <c r="J22" s="11">
        <v>58856</v>
      </c>
      <c r="K22" s="4">
        <f t="shared" si="0"/>
        <v>18320015</v>
      </c>
      <c r="L22" s="4">
        <v>16772207</v>
      </c>
      <c r="M22" s="4">
        <f t="shared" si="1"/>
        <v>1547808</v>
      </c>
      <c r="N22" s="6">
        <f t="shared" si="2"/>
        <v>8.4</v>
      </c>
      <c r="O22" s="6">
        <f t="shared" si="3"/>
        <v>12.9</v>
      </c>
      <c r="S22" s="4"/>
      <c r="T22" s="4"/>
      <c r="W22" s="8"/>
      <c r="X22" s="8"/>
      <c r="Y22" s="4"/>
      <c r="Z22" s="10"/>
      <c r="AA22" s="4"/>
    </row>
    <row r="23" spans="1:27" ht="12.75">
      <c r="A23" s="4">
        <v>16</v>
      </c>
      <c r="B23" s="4" t="s">
        <v>61</v>
      </c>
      <c r="C23" s="4">
        <v>16551221</v>
      </c>
      <c r="D23" s="4">
        <v>17056563</v>
      </c>
      <c r="E23" s="11">
        <v>52967</v>
      </c>
      <c r="F23" s="4">
        <v>350761</v>
      </c>
      <c r="G23" s="4">
        <v>77066</v>
      </c>
      <c r="H23" s="4">
        <v>58</v>
      </c>
      <c r="I23" s="4">
        <v>0</v>
      </c>
      <c r="J23" s="11">
        <v>31278</v>
      </c>
      <c r="K23" s="4">
        <f t="shared" si="0"/>
        <v>16606989</v>
      </c>
      <c r="L23" s="4">
        <v>15864888</v>
      </c>
      <c r="M23" s="4">
        <f t="shared" si="1"/>
        <v>742101</v>
      </c>
      <c r="N23" s="6">
        <f t="shared" si="2"/>
        <v>4.5</v>
      </c>
      <c r="O23" s="6">
        <f t="shared" si="3"/>
        <v>7</v>
      </c>
      <c r="S23" s="4"/>
      <c r="T23" s="4"/>
      <c r="W23" s="8"/>
      <c r="X23" s="8"/>
      <c r="Y23" s="4"/>
      <c r="Z23" s="10"/>
      <c r="AA23" s="4"/>
    </row>
    <row r="24" spans="1:27" ht="12.75">
      <c r="A24" s="4">
        <v>17</v>
      </c>
      <c r="B24" s="4" t="s">
        <v>62</v>
      </c>
      <c r="C24" s="4">
        <v>236025503</v>
      </c>
      <c r="D24" s="4">
        <v>234650494</v>
      </c>
      <c r="E24" s="11">
        <v>481380</v>
      </c>
      <c r="F24" s="4">
        <v>4512771</v>
      </c>
      <c r="G24" s="4">
        <v>160047</v>
      </c>
      <c r="H24" s="4">
        <v>128</v>
      </c>
      <c r="I24" s="4">
        <v>83263</v>
      </c>
      <c r="J24" s="11">
        <v>376151</v>
      </c>
      <c r="K24" s="4">
        <f t="shared" si="0"/>
        <v>229955582</v>
      </c>
      <c r="L24" s="4">
        <v>212467435</v>
      </c>
      <c r="M24" s="4">
        <f t="shared" si="1"/>
        <v>17488147</v>
      </c>
      <c r="N24" s="6">
        <f t="shared" si="2"/>
        <v>7.6</v>
      </c>
      <c r="O24" s="6">
        <f t="shared" si="3"/>
        <v>9.5</v>
      </c>
      <c r="S24" s="4"/>
      <c r="T24" s="4"/>
      <c r="W24" s="8"/>
      <c r="X24" s="8"/>
      <c r="Y24" s="4"/>
      <c r="Z24" s="10"/>
      <c r="AA24" s="4"/>
    </row>
    <row r="25" spans="1:27" ht="12.75">
      <c r="A25" s="4">
        <v>18</v>
      </c>
      <c r="B25" s="4" t="s">
        <v>63</v>
      </c>
      <c r="C25" s="4">
        <v>94821379</v>
      </c>
      <c r="D25" s="4">
        <v>98068234</v>
      </c>
      <c r="E25" s="11">
        <v>228469</v>
      </c>
      <c r="F25" s="4">
        <v>1874743</v>
      </c>
      <c r="G25" s="4">
        <v>403377</v>
      </c>
      <c r="H25" s="4">
        <v>331</v>
      </c>
      <c r="I25" s="4">
        <v>94033</v>
      </c>
      <c r="J25" s="11">
        <v>96401</v>
      </c>
      <c r="K25" s="4">
        <f t="shared" si="0"/>
        <v>95751748</v>
      </c>
      <c r="L25" s="4">
        <v>89538956</v>
      </c>
      <c r="M25" s="4">
        <f t="shared" si="1"/>
        <v>6212792</v>
      </c>
      <c r="N25" s="6">
        <f t="shared" si="2"/>
        <v>6.5</v>
      </c>
      <c r="O25" s="6">
        <f t="shared" si="3"/>
        <v>8.7</v>
      </c>
      <c r="S25" s="4"/>
      <c r="T25" s="4"/>
      <c r="W25" s="8"/>
      <c r="X25" s="8"/>
      <c r="Y25" s="4"/>
      <c r="Z25" s="10"/>
      <c r="AA25" s="4"/>
    </row>
    <row r="26" spans="1:27" ht="12.75">
      <c r="A26" s="4">
        <v>19</v>
      </c>
      <c r="B26" s="4" t="s">
        <v>64</v>
      </c>
      <c r="C26" s="4">
        <v>42215992</v>
      </c>
      <c r="D26" s="4">
        <v>42914514</v>
      </c>
      <c r="E26" s="11">
        <v>125414</v>
      </c>
      <c r="F26" s="4">
        <v>1018997</v>
      </c>
      <c r="G26" s="4">
        <v>15940</v>
      </c>
      <c r="H26" s="4">
        <v>13</v>
      </c>
      <c r="I26" s="4">
        <v>10475</v>
      </c>
      <c r="J26" s="11">
        <v>58355</v>
      </c>
      <c r="K26" s="4">
        <f t="shared" si="0"/>
        <v>41822980</v>
      </c>
      <c r="L26" s="4">
        <v>38394481</v>
      </c>
      <c r="M26" s="4">
        <f t="shared" si="1"/>
        <v>3428499</v>
      </c>
      <c r="N26" s="6">
        <f t="shared" si="2"/>
        <v>8.2</v>
      </c>
      <c r="O26" s="6">
        <f t="shared" si="3"/>
        <v>10.5</v>
      </c>
      <c r="S26" s="4"/>
      <c r="T26" s="4"/>
      <c r="W26" s="8"/>
      <c r="X26" s="8"/>
      <c r="Y26" s="4"/>
      <c r="Z26" s="10"/>
      <c r="AA26" s="4"/>
    </row>
    <row r="27" spans="1:27" ht="12.75">
      <c r="A27" s="4">
        <v>20</v>
      </c>
      <c r="B27" s="4" t="s">
        <v>65</v>
      </c>
      <c r="C27" s="4">
        <v>41289005</v>
      </c>
      <c r="D27" s="4">
        <v>42265539</v>
      </c>
      <c r="E27" s="11">
        <v>123612</v>
      </c>
      <c r="F27" s="4">
        <v>995522</v>
      </c>
      <c r="G27" s="4">
        <v>176940</v>
      </c>
      <c r="H27" s="4">
        <v>143</v>
      </c>
      <c r="I27" s="4">
        <v>32791</v>
      </c>
      <c r="J27" s="11">
        <v>67572</v>
      </c>
      <c r="K27" s="4">
        <f t="shared" si="0"/>
        <v>41069685</v>
      </c>
      <c r="L27" s="4">
        <v>38265533</v>
      </c>
      <c r="M27" s="4">
        <f t="shared" si="1"/>
        <v>2804152</v>
      </c>
      <c r="N27" s="6">
        <f t="shared" si="2"/>
        <v>6.8</v>
      </c>
      <c r="O27" s="6">
        <f t="shared" si="3"/>
        <v>9.5</v>
      </c>
      <c r="S27" s="4"/>
      <c r="T27" s="4"/>
      <c r="W27" s="8"/>
      <c r="X27" s="8"/>
      <c r="Y27" s="4"/>
      <c r="Z27" s="10"/>
      <c r="AA27" s="4"/>
    </row>
    <row r="28" spans="1:27" ht="12.75">
      <c r="A28" s="4">
        <v>21</v>
      </c>
      <c r="B28" s="4" t="s">
        <v>66</v>
      </c>
      <c r="C28" s="4">
        <v>54277799</v>
      </c>
      <c r="D28" s="4">
        <v>53668896</v>
      </c>
      <c r="E28" s="11">
        <v>178873</v>
      </c>
      <c r="F28" s="4">
        <v>1049115</v>
      </c>
      <c r="G28" s="4">
        <v>242257</v>
      </c>
      <c r="H28" s="4">
        <v>198</v>
      </c>
      <c r="I28" s="4">
        <v>20414</v>
      </c>
      <c r="J28" s="11">
        <v>107700</v>
      </c>
      <c r="K28" s="4">
        <f t="shared" si="0"/>
        <v>52326567</v>
      </c>
      <c r="L28" s="4">
        <v>49248802</v>
      </c>
      <c r="M28" s="4">
        <f t="shared" si="1"/>
        <v>3077765</v>
      </c>
      <c r="N28" s="6">
        <f t="shared" si="2"/>
        <v>5.9</v>
      </c>
      <c r="O28" s="6">
        <f t="shared" si="3"/>
        <v>8.2</v>
      </c>
      <c r="S28" s="4"/>
      <c r="T28" s="4"/>
      <c r="W28" s="8"/>
      <c r="X28" s="8"/>
      <c r="Y28" s="4"/>
      <c r="Z28" s="10"/>
      <c r="AA28" s="4"/>
    </row>
    <row r="29" spans="1:27" ht="12.75">
      <c r="A29" s="4">
        <v>22</v>
      </c>
      <c r="B29" s="4" t="s">
        <v>67</v>
      </c>
      <c r="C29" s="4">
        <v>55571845</v>
      </c>
      <c r="D29" s="4">
        <v>55461585</v>
      </c>
      <c r="E29" s="11">
        <v>177373</v>
      </c>
      <c r="F29" s="4">
        <v>1296630</v>
      </c>
      <c r="G29" s="4">
        <v>191987</v>
      </c>
      <c r="H29" s="4">
        <v>152</v>
      </c>
      <c r="I29" s="4">
        <v>0</v>
      </c>
      <c r="J29" s="11">
        <v>139735</v>
      </c>
      <c r="K29" s="4">
        <f t="shared" si="0"/>
        <v>53935178</v>
      </c>
      <c r="L29" s="4">
        <v>50304675</v>
      </c>
      <c r="M29" s="4">
        <f t="shared" si="1"/>
        <v>3630503</v>
      </c>
      <c r="N29" s="6">
        <f t="shared" si="2"/>
        <v>6.7</v>
      </c>
      <c r="O29" s="6">
        <f t="shared" si="3"/>
        <v>9.3</v>
      </c>
      <c r="S29" s="4"/>
      <c r="T29" s="4"/>
      <c r="W29" s="8"/>
      <c r="X29" s="8"/>
      <c r="Y29" s="4"/>
      <c r="Z29" s="10"/>
      <c r="AA29" s="4"/>
    </row>
    <row r="30" spans="1:27" ht="12.75">
      <c r="A30" s="4">
        <v>23</v>
      </c>
      <c r="B30" s="4" t="s">
        <v>68</v>
      </c>
      <c r="C30" s="4">
        <v>17194791</v>
      </c>
      <c r="D30" s="4">
        <v>17882856</v>
      </c>
      <c r="E30" s="11">
        <v>57972</v>
      </c>
      <c r="F30" s="4">
        <v>451946</v>
      </c>
      <c r="G30" s="4">
        <v>72481</v>
      </c>
      <c r="H30" s="4">
        <v>58</v>
      </c>
      <c r="I30" s="4">
        <v>0</v>
      </c>
      <c r="J30" s="11">
        <v>39085</v>
      </c>
      <c r="K30" s="4">
        <f t="shared" si="0"/>
        <v>17339484</v>
      </c>
      <c r="L30" s="4">
        <v>16615049</v>
      </c>
      <c r="M30" s="4">
        <f t="shared" si="1"/>
        <v>724435</v>
      </c>
      <c r="N30" s="6">
        <f t="shared" si="2"/>
        <v>4.2</v>
      </c>
      <c r="O30" s="6">
        <f t="shared" si="3"/>
        <v>7.1</v>
      </c>
      <c r="S30" s="4"/>
      <c r="T30" s="4"/>
      <c r="W30" s="8"/>
      <c r="X30" s="8"/>
      <c r="Y30" s="4"/>
      <c r="Z30" s="10"/>
      <c r="AA30" s="4"/>
    </row>
    <row r="31" spans="1:27" ht="12.75">
      <c r="A31" s="4">
        <v>24</v>
      </c>
      <c r="B31" s="4" t="s">
        <v>69</v>
      </c>
      <c r="C31" s="4">
        <v>93833233</v>
      </c>
      <c r="D31" s="4">
        <v>111736143</v>
      </c>
      <c r="E31" s="11">
        <v>213122</v>
      </c>
      <c r="F31" s="4">
        <v>2532725</v>
      </c>
      <c r="G31" s="4">
        <v>360630</v>
      </c>
      <c r="H31" s="4">
        <v>285</v>
      </c>
      <c r="I31" s="4">
        <v>0</v>
      </c>
      <c r="J31" s="11">
        <v>252422</v>
      </c>
      <c r="K31" s="4">
        <f t="shared" si="0"/>
        <v>108881803</v>
      </c>
      <c r="L31" s="4">
        <v>100838725</v>
      </c>
      <c r="M31" s="4">
        <f t="shared" si="1"/>
        <v>8043078</v>
      </c>
      <c r="N31" s="6">
        <f t="shared" si="2"/>
        <v>7.4</v>
      </c>
      <c r="O31" s="6">
        <f t="shared" si="3"/>
        <v>9.8</v>
      </c>
      <c r="S31" s="4"/>
      <c r="T31" s="4"/>
      <c r="W31" s="8"/>
      <c r="X31" s="8"/>
      <c r="Y31" s="4"/>
      <c r="Z31" s="10"/>
      <c r="AA31" s="4"/>
    </row>
    <row r="32" spans="1:27" ht="12.75">
      <c r="A32" s="4">
        <v>25</v>
      </c>
      <c r="B32" s="4" t="s">
        <v>70</v>
      </c>
      <c r="C32" s="4">
        <v>150842351</v>
      </c>
      <c r="D32" s="4">
        <v>145993498</v>
      </c>
      <c r="E32" s="11">
        <v>268161</v>
      </c>
      <c r="F32" s="4">
        <v>2854149</v>
      </c>
      <c r="G32" s="4">
        <v>46950</v>
      </c>
      <c r="H32" s="4">
        <v>38</v>
      </c>
      <c r="I32" s="4">
        <v>10796</v>
      </c>
      <c r="J32" s="11">
        <v>192371</v>
      </c>
      <c r="K32" s="4">
        <f t="shared" si="0"/>
        <v>143027367</v>
      </c>
      <c r="L32" s="4">
        <v>133954971</v>
      </c>
      <c r="M32" s="4">
        <f t="shared" si="1"/>
        <v>9072396</v>
      </c>
      <c r="N32" s="6">
        <f t="shared" si="2"/>
        <v>6.3</v>
      </c>
      <c r="O32" s="6">
        <f t="shared" si="3"/>
        <v>8.2</v>
      </c>
      <c r="S32" s="4"/>
      <c r="T32" s="4"/>
      <c r="W32" s="8"/>
      <c r="X32" s="8"/>
      <c r="Y32" s="4"/>
      <c r="Z32" s="10"/>
      <c r="AA32" s="4"/>
    </row>
    <row r="33" spans="1:27" ht="12.75">
      <c r="A33" s="4">
        <v>26</v>
      </c>
      <c r="B33" s="4" t="s">
        <v>71</v>
      </c>
      <c r="C33" s="4">
        <v>175327022</v>
      </c>
      <c r="D33" s="4">
        <v>176287229</v>
      </c>
      <c r="E33" s="11">
        <v>345841</v>
      </c>
      <c r="F33" s="4">
        <v>4906147</v>
      </c>
      <c r="G33" s="4">
        <v>41767</v>
      </c>
      <c r="H33" s="4">
        <v>34</v>
      </c>
      <c r="I33" s="4">
        <v>394028</v>
      </c>
      <c r="J33" s="11">
        <v>246177</v>
      </c>
      <c r="K33" s="4">
        <f t="shared" si="0"/>
        <v>171633645</v>
      </c>
      <c r="L33" s="4">
        <v>160752754</v>
      </c>
      <c r="M33" s="4">
        <f t="shared" si="1"/>
        <v>10880891</v>
      </c>
      <c r="N33" s="6">
        <f t="shared" si="2"/>
        <v>6.3</v>
      </c>
      <c r="O33" s="6">
        <f t="shared" si="3"/>
        <v>8.8</v>
      </c>
      <c r="S33" s="4"/>
      <c r="T33" s="4"/>
      <c r="W33" s="8"/>
      <c r="X33" s="8"/>
      <c r="Y33" s="4"/>
      <c r="Z33" s="10"/>
      <c r="AA33" s="4"/>
    </row>
    <row r="34" spans="1:27" ht="12.75">
      <c r="A34" s="4">
        <v>27</v>
      </c>
      <c r="B34" s="4" t="s">
        <v>72</v>
      </c>
      <c r="C34" s="4">
        <v>96447835</v>
      </c>
      <c r="D34" s="4">
        <v>95372822</v>
      </c>
      <c r="E34" s="11">
        <v>209234</v>
      </c>
      <c r="F34" s="4">
        <v>2270050</v>
      </c>
      <c r="G34" s="4">
        <v>110390</v>
      </c>
      <c r="H34" s="4">
        <v>88</v>
      </c>
      <c r="I34" s="4">
        <v>28746</v>
      </c>
      <c r="J34" s="11">
        <v>154688</v>
      </c>
      <c r="K34" s="4">
        <f t="shared" si="0"/>
        <v>92966494</v>
      </c>
      <c r="L34" s="4">
        <v>85588428</v>
      </c>
      <c r="M34" s="4">
        <f t="shared" si="1"/>
        <v>7378066</v>
      </c>
      <c r="N34" s="6">
        <f t="shared" si="2"/>
        <v>7.9</v>
      </c>
      <c r="O34" s="6">
        <f t="shared" si="3"/>
        <v>10.3</v>
      </c>
      <c r="S34" s="4"/>
      <c r="T34" s="4"/>
      <c r="W34" s="8"/>
      <c r="X34" s="8"/>
      <c r="Y34" s="4"/>
      <c r="Z34" s="10"/>
      <c r="AA34" s="4"/>
    </row>
    <row r="35" spans="1:27" ht="12.75">
      <c r="A35" s="4">
        <v>28</v>
      </c>
      <c r="B35" s="4" t="s">
        <v>73</v>
      </c>
      <c r="C35" s="4">
        <v>30748287</v>
      </c>
      <c r="D35" s="4">
        <v>32316606</v>
      </c>
      <c r="E35" s="11">
        <v>116751</v>
      </c>
      <c r="F35" s="4">
        <v>459316</v>
      </c>
      <c r="G35" s="4">
        <v>133159</v>
      </c>
      <c r="H35" s="4">
        <v>106</v>
      </c>
      <c r="I35" s="4">
        <v>35256</v>
      </c>
      <c r="J35" s="11">
        <v>72479</v>
      </c>
      <c r="K35" s="4">
        <f t="shared" si="0"/>
        <v>31715009</v>
      </c>
      <c r="L35" s="4">
        <v>29255631</v>
      </c>
      <c r="M35" s="4">
        <f t="shared" si="1"/>
        <v>2459378</v>
      </c>
      <c r="N35" s="6">
        <f t="shared" si="2"/>
        <v>7.8</v>
      </c>
      <c r="O35" s="6">
        <f t="shared" si="3"/>
        <v>9.5</v>
      </c>
      <c r="S35" s="4"/>
      <c r="T35" s="4"/>
      <c r="W35" s="8"/>
      <c r="X35" s="8"/>
      <c r="Y35" s="4"/>
      <c r="Z35" s="10"/>
      <c r="AA35" s="4"/>
    </row>
    <row r="36" spans="1:27" ht="12.75">
      <c r="A36" s="4">
        <v>29</v>
      </c>
      <c r="B36" s="4" t="s">
        <v>74</v>
      </c>
      <c r="C36" s="4">
        <v>88781420</v>
      </c>
      <c r="D36" s="4">
        <v>85014387</v>
      </c>
      <c r="E36" s="11">
        <v>263801</v>
      </c>
      <c r="F36" s="4">
        <v>1860946</v>
      </c>
      <c r="G36" s="4">
        <v>172410</v>
      </c>
      <c r="H36" s="4">
        <v>137</v>
      </c>
      <c r="I36" s="4">
        <v>21137</v>
      </c>
      <c r="J36" s="11">
        <v>141801</v>
      </c>
      <c r="K36" s="4">
        <f t="shared" si="0"/>
        <v>82880031</v>
      </c>
      <c r="L36" s="4">
        <v>78006734</v>
      </c>
      <c r="M36" s="4">
        <f t="shared" si="1"/>
        <v>4873297</v>
      </c>
      <c r="N36" s="6">
        <f t="shared" si="2"/>
        <v>5.9</v>
      </c>
      <c r="O36" s="6">
        <f t="shared" si="3"/>
        <v>8.2</v>
      </c>
      <c r="S36" s="4"/>
      <c r="T36" s="4"/>
      <c r="W36" s="8"/>
      <c r="X36" s="8"/>
      <c r="Y36" s="4"/>
      <c r="Z36" s="10"/>
      <c r="AA36" s="4"/>
    </row>
    <row r="37" spans="1:27" ht="12.75">
      <c r="A37" s="4">
        <v>30</v>
      </c>
      <c r="B37" s="4" t="s">
        <v>75</v>
      </c>
      <c r="C37" s="4">
        <v>9963256</v>
      </c>
      <c r="D37" s="4">
        <v>9989719</v>
      </c>
      <c r="E37" s="11">
        <v>53362</v>
      </c>
      <c r="F37" s="4">
        <v>190281</v>
      </c>
      <c r="G37" s="4">
        <v>67087</v>
      </c>
      <c r="H37" s="4">
        <v>52</v>
      </c>
      <c r="I37" s="4">
        <v>0</v>
      </c>
      <c r="J37" s="11">
        <v>27397</v>
      </c>
      <c r="K37" s="4">
        <f t="shared" si="0"/>
        <v>9706334</v>
      </c>
      <c r="L37" s="4">
        <v>9345944</v>
      </c>
      <c r="M37" s="4">
        <f t="shared" si="1"/>
        <v>360390</v>
      </c>
      <c r="N37" s="6">
        <f t="shared" si="2"/>
        <v>3.7</v>
      </c>
      <c r="O37" s="6">
        <f t="shared" si="3"/>
        <v>6.4</v>
      </c>
      <c r="S37" s="4"/>
      <c r="T37" s="4"/>
      <c r="W37" s="8"/>
      <c r="X37" s="8"/>
      <c r="Y37" s="4"/>
      <c r="Z37" s="10"/>
      <c r="AA37" s="4"/>
    </row>
    <row r="38" spans="1:27" ht="12.75">
      <c r="A38" s="4">
        <v>31</v>
      </c>
      <c r="B38" s="4" t="s">
        <v>76</v>
      </c>
      <c r="C38" s="4">
        <v>26539530</v>
      </c>
      <c r="D38" s="4">
        <v>25762598</v>
      </c>
      <c r="E38" s="11">
        <v>82787</v>
      </c>
      <c r="F38" s="4">
        <v>553461</v>
      </c>
      <c r="G38" s="4">
        <v>97333</v>
      </c>
      <c r="H38" s="4">
        <v>79</v>
      </c>
      <c r="I38" s="4">
        <v>0</v>
      </c>
      <c r="J38" s="11">
        <v>34104</v>
      </c>
      <c r="K38" s="4">
        <f t="shared" si="0"/>
        <v>25063042</v>
      </c>
      <c r="L38" s="4">
        <v>23301147</v>
      </c>
      <c r="M38" s="4">
        <f t="shared" si="1"/>
        <v>1761895</v>
      </c>
      <c r="N38" s="6">
        <f t="shared" si="2"/>
        <v>7</v>
      </c>
      <c r="O38" s="6">
        <f t="shared" si="3"/>
        <v>9.6</v>
      </c>
      <c r="S38" s="4"/>
      <c r="T38" s="4"/>
      <c r="W38" s="8"/>
      <c r="X38" s="8"/>
      <c r="Y38" s="4"/>
      <c r="Z38" s="10"/>
      <c r="AA38" s="4"/>
    </row>
    <row r="39" spans="1:27" ht="12.75">
      <c r="A39" s="4">
        <v>32</v>
      </c>
      <c r="B39" s="4" t="s">
        <v>77</v>
      </c>
      <c r="C39" s="4">
        <v>35138333</v>
      </c>
      <c r="D39" s="4">
        <v>34893803</v>
      </c>
      <c r="E39" s="11">
        <v>209328</v>
      </c>
      <c r="F39" s="4">
        <v>625079</v>
      </c>
      <c r="G39" s="4">
        <v>102459</v>
      </c>
      <c r="H39" s="4">
        <v>79</v>
      </c>
      <c r="I39" s="4">
        <v>0</v>
      </c>
      <c r="J39" s="11">
        <v>59446</v>
      </c>
      <c r="K39" s="4">
        <f t="shared" si="0"/>
        <v>34016304</v>
      </c>
      <c r="L39" s="4">
        <v>31209967</v>
      </c>
      <c r="M39" s="4">
        <f t="shared" si="1"/>
        <v>2806337</v>
      </c>
      <c r="N39" s="6">
        <f t="shared" si="2"/>
        <v>8.2</v>
      </c>
      <c r="O39" s="6">
        <f t="shared" si="3"/>
        <v>10.6</v>
      </c>
      <c r="S39" s="4"/>
      <c r="T39" s="4"/>
      <c r="W39" s="8"/>
      <c r="X39" s="8"/>
      <c r="Y39" s="4"/>
      <c r="Z39" s="10"/>
      <c r="AA39" s="4"/>
    </row>
    <row r="40" spans="1:27" ht="12.75">
      <c r="A40" s="4">
        <v>33</v>
      </c>
      <c r="B40" s="4" t="s">
        <v>78</v>
      </c>
      <c r="C40" s="4">
        <v>21874642</v>
      </c>
      <c r="D40" s="4">
        <v>25631572</v>
      </c>
      <c r="E40" s="11">
        <v>50668</v>
      </c>
      <c r="F40" s="4">
        <v>482565</v>
      </c>
      <c r="G40" s="4">
        <v>37175</v>
      </c>
      <c r="H40" s="4">
        <v>29</v>
      </c>
      <c r="I40" s="4">
        <v>0</v>
      </c>
      <c r="J40" s="11">
        <v>27713</v>
      </c>
      <c r="K40" s="4">
        <f t="shared" si="0"/>
        <v>25088848</v>
      </c>
      <c r="L40" s="4">
        <v>24220709</v>
      </c>
      <c r="M40" s="4">
        <f t="shared" si="1"/>
        <v>868139</v>
      </c>
      <c r="N40" s="6">
        <f t="shared" si="2"/>
        <v>3.5</v>
      </c>
      <c r="O40" s="6">
        <f t="shared" si="3"/>
        <v>5.5</v>
      </c>
      <c r="S40" s="4"/>
      <c r="T40" s="4"/>
      <c r="W40" s="8"/>
      <c r="X40" s="8"/>
      <c r="Y40" s="4"/>
      <c r="Z40" s="10"/>
      <c r="AA40" s="4"/>
    </row>
    <row r="41" spans="1:27" ht="12.75">
      <c r="A41" s="4">
        <v>34</v>
      </c>
      <c r="B41" s="4" t="s">
        <v>79</v>
      </c>
      <c r="C41" s="4">
        <v>175899226</v>
      </c>
      <c r="D41" s="4">
        <v>201726544</v>
      </c>
      <c r="E41" s="11">
        <v>283936</v>
      </c>
      <c r="F41" s="4">
        <v>3369666</v>
      </c>
      <c r="G41" s="4">
        <v>108839</v>
      </c>
      <c r="H41" s="4">
        <v>88</v>
      </c>
      <c r="I41" s="4">
        <v>0</v>
      </c>
      <c r="J41" s="11">
        <v>250021</v>
      </c>
      <c r="K41" s="4">
        <f t="shared" si="0"/>
        <v>198214036</v>
      </c>
      <c r="L41" s="4">
        <v>182550033</v>
      </c>
      <c r="M41" s="4">
        <f t="shared" si="1"/>
        <v>15664003</v>
      </c>
      <c r="N41" s="6">
        <f t="shared" si="2"/>
        <v>7.9</v>
      </c>
      <c r="O41" s="6">
        <f t="shared" si="3"/>
        <v>9.5</v>
      </c>
      <c r="S41" s="4"/>
      <c r="T41" s="4"/>
      <c r="W41" s="8"/>
      <c r="X41" s="8"/>
      <c r="Y41" s="4"/>
      <c r="Z41" s="10"/>
      <c r="AA41" s="4"/>
    </row>
    <row r="42" spans="1:27" ht="12.75">
      <c r="A42" s="4">
        <v>35</v>
      </c>
      <c r="B42" s="4" t="s">
        <v>80</v>
      </c>
      <c r="C42" s="4">
        <v>21769360</v>
      </c>
      <c r="D42" s="4">
        <v>22002088</v>
      </c>
      <c r="E42" s="11">
        <v>78197</v>
      </c>
      <c r="F42" s="4">
        <v>453718</v>
      </c>
      <c r="G42" s="4">
        <v>165312</v>
      </c>
      <c r="H42" s="4">
        <v>131</v>
      </c>
      <c r="I42" s="4">
        <v>0</v>
      </c>
      <c r="J42" s="11">
        <v>70924</v>
      </c>
      <c r="K42" s="4">
        <f t="shared" si="0"/>
        <v>21375654</v>
      </c>
      <c r="L42" s="12">
        <v>19429534</v>
      </c>
      <c r="M42" s="4">
        <f t="shared" si="1"/>
        <v>1946120</v>
      </c>
      <c r="N42" s="6">
        <f t="shared" si="2"/>
        <v>9.1</v>
      </c>
      <c r="O42" s="6">
        <f t="shared" si="3"/>
        <v>11.7</v>
      </c>
      <c r="S42" s="4"/>
      <c r="T42" s="4"/>
      <c r="W42" s="8"/>
      <c r="X42" s="8"/>
      <c r="Y42" s="4"/>
      <c r="Z42" s="10"/>
      <c r="AA42" s="4"/>
    </row>
    <row r="43" spans="1:27" ht="12.75">
      <c r="A43" s="4">
        <v>36</v>
      </c>
      <c r="B43" s="4" t="s">
        <v>81</v>
      </c>
      <c r="C43" s="4">
        <v>400389483</v>
      </c>
      <c r="D43" s="4">
        <v>366372749</v>
      </c>
      <c r="E43" s="11">
        <v>652597</v>
      </c>
      <c r="F43" s="4">
        <v>6537971</v>
      </c>
      <c r="G43" s="4">
        <v>216001</v>
      </c>
      <c r="H43" s="4">
        <v>171</v>
      </c>
      <c r="I43" s="4">
        <v>26147</v>
      </c>
      <c r="J43" s="11">
        <v>886247</v>
      </c>
      <c r="K43" s="4">
        <f t="shared" si="0"/>
        <v>359878403</v>
      </c>
      <c r="L43" s="4">
        <v>326004889</v>
      </c>
      <c r="M43" s="4">
        <f t="shared" si="1"/>
        <v>33873514</v>
      </c>
      <c r="N43" s="6">
        <f t="shared" si="2"/>
        <v>9.4</v>
      </c>
      <c r="O43" s="6">
        <f t="shared" si="3"/>
        <v>11</v>
      </c>
      <c r="S43" s="4"/>
      <c r="T43" s="4"/>
      <c r="W43" s="8"/>
      <c r="X43" s="8"/>
      <c r="Y43" s="4"/>
      <c r="Z43" s="10"/>
      <c r="AA43" s="4"/>
    </row>
    <row r="44" spans="1:27" ht="12.75">
      <c r="A44" s="4">
        <v>37</v>
      </c>
      <c r="B44" s="4" t="s">
        <v>82</v>
      </c>
      <c r="C44" s="4">
        <v>127449271</v>
      </c>
      <c r="D44" s="4">
        <v>126650348</v>
      </c>
      <c r="E44" s="11">
        <v>317764</v>
      </c>
      <c r="F44" s="4">
        <v>2353575</v>
      </c>
      <c r="G44" s="4">
        <v>792258</v>
      </c>
      <c r="H44" s="4">
        <v>637</v>
      </c>
      <c r="I44" s="4">
        <v>28397</v>
      </c>
      <c r="J44" s="11">
        <v>206915</v>
      </c>
      <c r="K44" s="4">
        <f t="shared" si="0"/>
        <v>123421426</v>
      </c>
      <c r="L44" s="4">
        <v>114196642</v>
      </c>
      <c r="M44" s="4">
        <f t="shared" si="1"/>
        <v>9224784</v>
      </c>
      <c r="N44" s="6">
        <f t="shared" si="2"/>
        <v>7.5</v>
      </c>
      <c r="O44" s="6">
        <f t="shared" si="3"/>
        <v>9.8</v>
      </c>
      <c r="S44" s="4"/>
      <c r="T44" s="4"/>
      <c r="W44" s="8"/>
      <c r="X44" s="8"/>
      <c r="Y44" s="4"/>
      <c r="Z44" s="10"/>
      <c r="AA44" s="4"/>
    </row>
    <row r="45" spans="1:27" ht="12.75">
      <c r="A45" s="4">
        <v>38</v>
      </c>
      <c r="B45" s="4" t="s">
        <v>83</v>
      </c>
      <c r="C45" s="4">
        <v>8425411</v>
      </c>
      <c r="D45" s="4">
        <v>8002475</v>
      </c>
      <c r="E45" s="11">
        <v>39208</v>
      </c>
      <c r="F45" s="4">
        <v>203055</v>
      </c>
      <c r="G45" s="4">
        <v>124554</v>
      </c>
      <c r="H45" s="4">
        <v>101</v>
      </c>
      <c r="I45" s="4">
        <v>0</v>
      </c>
      <c r="J45" s="11">
        <v>12602</v>
      </c>
      <c r="K45" s="4">
        <f t="shared" si="0"/>
        <v>7648159</v>
      </c>
      <c r="L45" s="4">
        <v>7339619</v>
      </c>
      <c r="M45" s="4">
        <f t="shared" si="1"/>
        <v>308540</v>
      </c>
      <c r="N45" s="6">
        <f t="shared" si="2"/>
        <v>4</v>
      </c>
      <c r="O45" s="6">
        <f t="shared" si="3"/>
        <v>8.3</v>
      </c>
      <c r="S45" s="4"/>
      <c r="T45" s="4"/>
      <c r="W45" s="8"/>
      <c r="X45" s="8"/>
      <c r="Y45" s="4"/>
      <c r="Z45" s="10"/>
      <c r="AA45" s="4"/>
    </row>
    <row r="46" spans="1:27" ht="12.75">
      <c r="A46" s="4">
        <v>39</v>
      </c>
      <c r="B46" s="4" t="s">
        <v>84</v>
      </c>
      <c r="C46" s="4">
        <v>186214117</v>
      </c>
      <c r="D46" s="4">
        <v>184803463</v>
      </c>
      <c r="E46" s="11">
        <v>430088</v>
      </c>
      <c r="F46" s="4">
        <v>3991889</v>
      </c>
      <c r="G46" s="4">
        <v>485498</v>
      </c>
      <c r="H46" s="4">
        <v>396</v>
      </c>
      <c r="I46" s="4">
        <v>249228</v>
      </c>
      <c r="J46" s="11">
        <v>438861</v>
      </c>
      <c r="K46" s="4">
        <f t="shared" si="0"/>
        <v>180583681</v>
      </c>
      <c r="L46" s="4">
        <v>170586162</v>
      </c>
      <c r="M46" s="4">
        <f t="shared" si="1"/>
        <v>9997519</v>
      </c>
      <c r="N46" s="6">
        <f t="shared" si="2"/>
        <v>5.5</v>
      </c>
      <c r="O46" s="6">
        <f t="shared" si="3"/>
        <v>7.7</v>
      </c>
      <c r="S46" s="4"/>
      <c r="T46" s="4"/>
      <c r="W46" s="8"/>
      <c r="X46" s="8"/>
      <c r="Y46" s="4"/>
      <c r="Z46" s="10"/>
      <c r="AA46" s="4"/>
    </row>
    <row r="47" spans="1:27" ht="12.75">
      <c r="A47" s="4">
        <v>40</v>
      </c>
      <c r="B47" s="4" t="s">
        <v>85</v>
      </c>
      <c r="C47" s="4">
        <v>41905339</v>
      </c>
      <c r="D47" s="4">
        <v>42849933</v>
      </c>
      <c r="E47" s="11">
        <v>144151</v>
      </c>
      <c r="F47" s="4">
        <v>847880</v>
      </c>
      <c r="G47" s="4">
        <v>252778</v>
      </c>
      <c r="H47" s="4">
        <v>202</v>
      </c>
      <c r="I47" s="4">
        <v>2465</v>
      </c>
      <c r="J47" s="11">
        <v>114349</v>
      </c>
      <c r="K47" s="4">
        <f t="shared" si="0"/>
        <v>41721736</v>
      </c>
      <c r="L47" s="4">
        <v>39343595</v>
      </c>
      <c r="M47" s="4">
        <f t="shared" si="1"/>
        <v>2378141</v>
      </c>
      <c r="N47" s="6">
        <f t="shared" si="2"/>
        <v>5.7</v>
      </c>
      <c r="O47" s="6">
        <f t="shared" si="3"/>
        <v>8.2</v>
      </c>
      <c r="S47" s="4"/>
      <c r="T47" s="4"/>
      <c r="W47" s="8"/>
      <c r="X47" s="8"/>
      <c r="Y47" s="4"/>
      <c r="Z47" s="10"/>
      <c r="AA47" s="4"/>
    </row>
    <row r="48" spans="1:27" ht="12.75">
      <c r="A48" s="4">
        <v>41</v>
      </c>
      <c r="B48" s="4" t="s">
        <v>86</v>
      </c>
      <c r="C48" s="4">
        <v>54802899</v>
      </c>
      <c r="D48" s="4">
        <v>53002670</v>
      </c>
      <c r="E48" s="11">
        <v>148374</v>
      </c>
      <c r="F48" s="4">
        <v>979958</v>
      </c>
      <c r="G48" s="4">
        <v>25340</v>
      </c>
      <c r="H48" s="4">
        <v>21</v>
      </c>
      <c r="I48" s="4">
        <v>114581</v>
      </c>
      <c r="J48" s="11">
        <v>130056</v>
      </c>
      <c r="K48" s="4">
        <f t="shared" si="0"/>
        <v>52093614</v>
      </c>
      <c r="L48" s="4">
        <v>48133609</v>
      </c>
      <c r="M48" s="4">
        <f t="shared" si="1"/>
        <v>3960005</v>
      </c>
      <c r="N48" s="6">
        <f t="shared" si="2"/>
        <v>7.6</v>
      </c>
      <c r="O48" s="6">
        <f t="shared" si="3"/>
        <v>9.2</v>
      </c>
      <c r="S48" s="4"/>
      <c r="T48" s="4"/>
      <c r="W48" s="8"/>
      <c r="X48" s="8"/>
      <c r="Y48" s="4"/>
      <c r="Z48" s="10"/>
      <c r="AA48" s="4"/>
    </row>
    <row r="49" spans="1:27" ht="12.75">
      <c r="A49" s="4">
        <v>42</v>
      </c>
      <c r="B49" s="4" t="s">
        <v>87</v>
      </c>
      <c r="C49" s="4">
        <v>197702080</v>
      </c>
      <c r="D49" s="4">
        <v>201025957</v>
      </c>
      <c r="E49" s="11">
        <v>443104</v>
      </c>
      <c r="F49" s="4">
        <v>4063005</v>
      </c>
      <c r="G49" s="4">
        <v>130216</v>
      </c>
      <c r="H49" s="4">
        <v>106</v>
      </c>
      <c r="I49" s="4">
        <v>201166</v>
      </c>
      <c r="J49" s="11">
        <v>372949</v>
      </c>
      <c r="K49" s="4">
        <f t="shared" si="0"/>
        <v>196963641</v>
      </c>
      <c r="L49" s="4">
        <v>186172482</v>
      </c>
      <c r="M49" s="4">
        <f t="shared" si="1"/>
        <v>10791159</v>
      </c>
      <c r="N49" s="6">
        <f t="shared" si="2"/>
        <v>5.5</v>
      </c>
      <c r="O49" s="6">
        <f t="shared" si="3"/>
        <v>7.4</v>
      </c>
      <c r="S49" s="4"/>
      <c r="T49" s="4"/>
      <c r="W49" s="8"/>
      <c r="X49" s="8"/>
      <c r="Y49" s="4"/>
      <c r="Z49" s="10"/>
      <c r="AA49" s="4"/>
    </row>
    <row r="50" spans="1:27" ht="12.75">
      <c r="A50" s="4">
        <v>44</v>
      </c>
      <c r="B50" s="4" t="s">
        <v>88</v>
      </c>
      <c r="C50" s="4">
        <v>16061948</v>
      </c>
      <c r="D50" s="4">
        <v>17325889</v>
      </c>
      <c r="E50" s="11">
        <v>43251</v>
      </c>
      <c r="F50" s="4">
        <v>453226</v>
      </c>
      <c r="G50" s="4">
        <v>19737</v>
      </c>
      <c r="H50" s="4">
        <v>16</v>
      </c>
      <c r="I50" s="4">
        <v>0</v>
      </c>
      <c r="J50" s="11">
        <v>37174</v>
      </c>
      <c r="K50" s="4">
        <f t="shared" si="0"/>
        <v>16846833</v>
      </c>
      <c r="L50" s="4">
        <v>15986682</v>
      </c>
      <c r="M50" s="4">
        <f t="shared" si="1"/>
        <v>860151</v>
      </c>
      <c r="N50" s="6">
        <f t="shared" si="2"/>
        <v>5.1</v>
      </c>
      <c r="O50" s="6">
        <f t="shared" si="3"/>
        <v>7.7</v>
      </c>
      <c r="S50" s="4"/>
      <c r="T50" s="4"/>
      <c r="W50" s="8"/>
      <c r="X50" s="8"/>
      <c r="Y50" s="4"/>
      <c r="Z50" s="10"/>
      <c r="AA50" s="4"/>
    </row>
    <row r="51" spans="1:27" ht="12.75">
      <c r="A51" s="4">
        <v>45</v>
      </c>
      <c r="B51" s="4" t="s">
        <v>89</v>
      </c>
      <c r="C51" s="4">
        <v>54756558</v>
      </c>
      <c r="D51" s="4">
        <v>56063988</v>
      </c>
      <c r="E51" s="11">
        <v>171158</v>
      </c>
      <c r="F51" s="4">
        <v>920992</v>
      </c>
      <c r="G51" s="4">
        <v>353080</v>
      </c>
      <c r="H51" s="4">
        <v>284</v>
      </c>
      <c r="I51" s="4">
        <v>0</v>
      </c>
      <c r="J51" s="11">
        <v>119160</v>
      </c>
      <c r="K51" s="4">
        <f t="shared" si="0"/>
        <v>54737634</v>
      </c>
      <c r="L51" s="4">
        <v>50828576</v>
      </c>
      <c r="M51" s="4">
        <f t="shared" si="1"/>
        <v>3909058</v>
      </c>
      <c r="N51" s="6">
        <f t="shared" si="2"/>
        <v>7.1</v>
      </c>
      <c r="O51" s="6">
        <f t="shared" si="3"/>
        <v>9.3</v>
      </c>
      <c r="S51" s="4"/>
      <c r="T51" s="4"/>
      <c r="W51" s="8"/>
      <c r="X51" s="8"/>
      <c r="Y51" s="4"/>
      <c r="Z51" s="10"/>
      <c r="AA51" s="4"/>
    </row>
    <row r="52" spans="1:27" ht="12.75">
      <c r="A52" s="4">
        <v>46</v>
      </c>
      <c r="B52" s="4" t="s">
        <v>90</v>
      </c>
      <c r="C52" s="4">
        <v>9696648</v>
      </c>
      <c r="D52" s="4">
        <v>9469824</v>
      </c>
      <c r="E52" s="11">
        <v>49578</v>
      </c>
      <c r="F52" s="4">
        <v>218362</v>
      </c>
      <c r="G52" s="4">
        <v>48663</v>
      </c>
      <c r="H52" s="4">
        <v>38</v>
      </c>
      <c r="I52" s="4">
        <v>0</v>
      </c>
      <c r="J52" s="11">
        <v>18840</v>
      </c>
      <c r="K52" s="4">
        <f t="shared" si="0"/>
        <v>9172023</v>
      </c>
      <c r="L52" s="4">
        <v>8686868</v>
      </c>
      <c r="M52" s="4">
        <f t="shared" si="1"/>
        <v>485155</v>
      </c>
      <c r="N52" s="6">
        <f t="shared" si="2"/>
        <v>5.3</v>
      </c>
      <c r="O52" s="6">
        <f t="shared" si="3"/>
        <v>8.3</v>
      </c>
      <c r="S52" s="4"/>
      <c r="T52" s="4"/>
      <c r="W52" s="8"/>
      <c r="X52" s="8"/>
      <c r="Y52" s="4"/>
      <c r="Z52" s="10"/>
      <c r="AA52" s="4"/>
    </row>
    <row r="53" spans="1:27" ht="12.75">
      <c r="A53" s="4">
        <v>47</v>
      </c>
      <c r="B53" s="4" t="s">
        <v>91</v>
      </c>
      <c r="C53" s="4">
        <v>85278960</v>
      </c>
      <c r="D53" s="4">
        <v>83577352</v>
      </c>
      <c r="E53" s="11">
        <v>210488</v>
      </c>
      <c r="F53" s="4">
        <v>1492058</v>
      </c>
      <c r="G53" s="4">
        <v>52996</v>
      </c>
      <c r="H53" s="4">
        <v>42</v>
      </c>
      <c r="I53" s="4">
        <v>27379</v>
      </c>
      <c r="J53" s="11">
        <v>127229</v>
      </c>
      <c r="K53" s="4">
        <f t="shared" si="0"/>
        <v>81976376</v>
      </c>
      <c r="L53" s="4">
        <v>76570140</v>
      </c>
      <c r="M53" s="4">
        <f t="shared" si="1"/>
        <v>5406236</v>
      </c>
      <c r="N53" s="6">
        <f t="shared" si="2"/>
        <v>6.6</v>
      </c>
      <c r="O53" s="6">
        <f t="shared" si="3"/>
        <v>8.4</v>
      </c>
      <c r="S53" s="4"/>
      <c r="T53" s="4"/>
      <c r="W53" s="8"/>
      <c r="X53" s="8"/>
      <c r="Y53" s="4"/>
      <c r="Z53" s="10"/>
      <c r="AA53" s="4"/>
    </row>
    <row r="54" spans="1:27" ht="12.75">
      <c r="A54" s="4">
        <v>48</v>
      </c>
      <c r="B54" s="4" t="s">
        <v>92</v>
      </c>
      <c r="C54" s="4">
        <v>341572477</v>
      </c>
      <c r="D54" s="4">
        <v>340230647</v>
      </c>
      <c r="E54" s="11">
        <v>819108</v>
      </c>
      <c r="F54" s="4">
        <v>7491602</v>
      </c>
      <c r="G54" s="4">
        <v>1272266</v>
      </c>
      <c r="H54" s="4">
        <v>1009</v>
      </c>
      <c r="I54" s="4">
        <v>104642</v>
      </c>
      <c r="J54" s="11">
        <v>559714</v>
      </c>
      <c r="K54" s="4">
        <f t="shared" si="0"/>
        <v>331311018</v>
      </c>
      <c r="L54" s="4">
        <v>304563342</v>
      </c>
      <c r="M54" s="4">
        <f t="shared" si="1"/>
        <v>26747676</v>
      </c>
      <c r="N54" s="6">
        <f t="shared" si="2"/>
        <v>8.1</v>
      </c>
      <c r="O54" s="6">
        <f t="shared" si="3"/>
        <v>10.5</v>
      </c>
      <c r="S54" s="4"/>
      <c r="T54" s="4"/>
      <c r="W54" s="8"/>
      <c r="X54" s="8"/>
      <c r="Y54" s="4"/>
      <c r="Z54" s="10"/>
      <c r="AA54" s="4"/>
    </row>
    <row r="55" spans="1:27" ht="12.75">
      <c r="A55" s="4">
        <v>49</v>
      </c>
      <c r="B55" s="4" t="s">
        <v>93</v>
      </c>
      <c r="C55" s="4">
        <v>32706539</v>
      </c>
      <c r="D55" s="4">
        <v>32714758</v>
      </c>
      <c r="E55" s="11">
        <v>85345</v>
      </c>
      <c r="F55" s="4">
        <v>703264</v>
      </c>
      <c r="G55" s="4">
        <v>76778</v>
      </c>
      <c r="H55" s="4">
        <v>60</v>
      </c>
      <c r="I55" s="4">
        <v>0</v>
      </c>
      <c r="J55" s="11">
        <v>57174</v>
      </c>
      <c r="K55" s="4">
        <f t="shared" si="0"/>
        <v>31906485</v>
      </c>
      <c r="L55" s="4">
        <v>29674562</v>
      </c>
      <c r="M55" s="4">
        <f t="shared" si="1"/>
        <v>2231923</v>
      </c>
      <c r="N55" s="6">
        <f t="shared" si="2"/>
        <v>7</v>
      </c>
      <c r="O55" s="6">
        <f t="shared" si="3"/>
        <v>9.3</v>
      </c>
      <c r="S55" s="4"/>
      <c r="T55" s="4"/>
      <c r="W55" s="8"/>
      <c r="X55" s="8"/>
      <c r="Y55" s="4"/>
      <c r="Z55" s="10"/>
      <c r="AA55" s="4"/>
    </row>
    <row r="56" spans="1:27" ht="12.75">
      <c r="A56" s="4">
        <v>50</v>
      </c>
      <c r="B56" s="4" t="s">
        <v>94</v>
      </c>
      <c r="C56" s="4">
        <v>8964945</v>
      </c>
      <c r="D56" s="4">
        <v>9200456</v>
      </c>
      <c r="E56" s="11">
        <v>32439</v>
      </c>
      <c r="F56" s="4">
        <v>155807</v>
      </c>
      <c r="G56" s="4">
        <v>11148</v>
      </c>
      <c r="H56" s="4">
        <v>9</v>
      </c>
      <c r="I56" s="4">
        <v>0</v>
      </c>
      <c r="J56" s="11">
        <v>9988</v>
      </c>
      <c r="K56" s="4">
        <f t="shared" si="0"/>
        <v>9011041</v>
      </c>
      <c r="L56" s="4">
        <v>8474211</v>
      </c>
      <c r="M56" s="4">
        <f t="shared" si="1"/>
        <v>536830</v>
      </c>
      <c r="N56" s="6">
        <f t="shared" si="2"/>
        <v>6</v>
      </c>
      <c r="O56" s="6">
        <f t="shared" si="3"/>
        <v>7.9</v>
      </c>
      <c r="S56" s="4"/>
      <c r="T56" s="4"/>
      <c r="W56" s="8"/>
      <c r="X56" s="8"/>
      <c r="Y56" s="4"/>
      <c r="Z56" s="10"/>
      <c r="AA56" s="4"/>
    </row>
    <row r="57" spans="1:27" ht="12.75">
      <c r="A57" s="4">
        <v>51</v>
      </c>
      <c r="B57" s="4" t="s">
        <v>95</v>
      </c>
      <c r="C57" s="4">
        <v>131677566</v>
      </c>
      <c r="D57" s="4">
        <v>136250103</v>
      </c>
      <c r="E57" s="11">
        <v>372953</v>
      </c>
      <c r="F57" s="4">
        <v>3157527</v>
      </c>
      <c r="G57" s="4">
        <v>1134637</v>
      </c>
      <c r="H57" s="4">
        <v>890</v>
      </c>
      <c r="I57" s="4">
        <v>38685</v>
      </c>
      <c r="J57" s="11">
        <v>323831</v>
      </c>
      <c r="K57" s="4">
        <f t="shared" si="0"/>
        <v>131946612</v>
      </c>
      <c r="L57" s="4">
        <v>125060643</v>
      </c>
      <c r="M57" s="4">
        <f t="shared" si="1"/>
        <v>6885969</v>
      </c>
      <c r="N57" s="6">
        <f t="shared" si="2"/>
        <v>5.2</v>
      </c>
      <c r="O57" s="6">
        <f t="shared" si="3"/>
        <v>8.2</v>
      </c>
      <c r="S57" s="4"/>
      <c r="T57" s="4"/>
      <c r="W57" s="8"/>
      <c r="X57" s="8"/>
      <c r="Y57" s="4"/>
      <c r="Z57" s="10"/>
      <c r="AA57" s="4"/>
    </row>
    <row r="58" spans="1:27" ht="12.75">
      <c r="A58" s="4">
        <v>53</v>
      </c>
      <c r="B58" s="4" t="s">
        <v>96</v>
      </c>
      <c r="C58" s="4">
        <v>110001468</v>
      </c>
      <c r="D58" s="4">
        <v>112193068</v>
      </c>
      <c r="E58" s="11">
        <v>259960</v>
      </c>
      <c r="F58" s="4">
        <v>2590750</v>
      </c>
      <c r="G58" s="4">
        <v>409411</v>
      </c>
      <c r="H58" s="4">
        <v>325</v>
      </c>
      <c r="I58" s="4">
        <v>15833</v>
      </c>
      <c r="J58" s="11">
        <v>196794</v>
      </c>
      <c r="K58" s="4">
        <f t="shared" si="0"/>
        <v>109145249</v>
      </c>
      <c r="L58" s="4">
        <v>103669145</v>
      </c>
      <c r="M58" s="4">
        <f t="shared" si="1"/>
        <v>5476104</v>
      </c>
      <c r="N58" s="6">
        <f t="shared" si="2"/>
        <v>5</v>
      </c>
      <c r="O58" s="6">
        <f t="shared" si="3"/>
        <v>7.6</v>
      </c>
      <c r="S58" s="4"/>
      <c r="T58" s="4"/>
      <c r="W58" s="8"/>
      <c r="X58" s="8"/>
      <c r="Y58" s="4"/>
      <c r="Z58" s="10"/>
      <c r="AA58" s="4"/>
    </row>
    <row r="59" spans="1:27" ht="12.75">
      <c r="A59" s="4">
        <v>54</v>
      </c>
      <c r="B59" s="4" t="s">
        <v>97</v>
      </c>
      <c r="C59" s="4">
        <v>19386587</v>
      </c>
      <c r="D59" s="4">
        <v>20012616</v>
      </c>
      <c r="E59" s="11">
        <v>63747</v>
      </c>
      <c r="F59" s="4">
        <v>396595</v>
      </c>
      <c r="G59" s="4">
        <v>4315</v>
      </c>
      <c r="H59" s="4">
        <v>3</v>
      </c>
      <c r="I59" s="4">
        <v>0</v>
      </c>
      <c r="J59" s="11">
        <v>41685</v>
      </c>
      <c r="K59" s="4">
        <f t="shared" si="0"/>
        <v>19589641</v>
      </c>
      <c r="L59" s="4">
        <v>18936701</v>
      </c>
      <c r="M59" s="4">
        <f t="shared" si="1"/>
        <v>652940</v>
      </c>
      <c r="N59" s="6">
        <f t="shared" si="2"/>
        <v>3.3</v>
      </c>
      <c r="O59" s="6">
        <f t="shared" si="3"/>
        <v>5.4</v>
      </c>
      <c r="S59" s="4"/>
      <c r="T59" s="4"/>
      <c r="W59" s="8"/>
      <c r="X59" s="8"/>
      <c r="Y59" s="4"/>
      <c r="Z59" s="10"/>
      <c r="AA59" s="4"/>
    </row>
    <row r="60" spans="1:27" ht="12.75">
      <c r="A60" s="4">
        <v>55</v>
      </c>
      <c r="B60" s="4" t="s">
        <v>98</v>
      </c>
      <c r="C60" s="4">
        <v>87848171</v>
      </c>
      <c r="D60" s="4">
        <v>90538329</v>
      </c>
      <c r="E60" s="11">
        <v>232417</v>
      </c>
      <c r="F60" s="4">
        <v>2371690</v>
      </c>
      <c r="G60" s="4">
        <v>38382</v>
      </c>
      <c r="H60" s="4">
        <v>31</v>
      </c>
      <c r="I60" s="4">
        <v>44070</v>
      </c>
      <c r="J60" s="11">
        <v>156074</v>
      </c>
      <c r="K60" s="4">
        <f t="shared" si="0"/>
        <v>88095953</v>
      </c>
      <c r="L60" s="4">
        <v>83422931</v>
      </c>
      <c r="M60" s="4">
        <f t="shared" si="1"/>
        <v>4673022</v>
      </c>
      <c r="N60" s="6">
        <f t="shared" si="2"/>
        <v>5.3</v>
      </c>
      <c r="O60" s="6">
        <f t="shared" si="3"/>
        <v>7.9</v>
      </c>
      <c r="S60" s="4"/>
      <c r="T60" s="4"/>
      <c r="W60" s="8"/>
      <c r="X60" s="8"/>
      <c r="Y60" s="4"/>
      <c r="Z60" s="10"/>
      <c r="AA60" s="4"/>
    </row>
    <row r="61" spans="1:27" ht="12.75">
      <c r="A61" s="4">
        <v>56</v>
      </c>
      <c r="B61" s="4" t="s">
        <v>99</v>
      </c>
      <c r="C61" s="4">
        <v>6763295</v>
      </c>
      <c r="D61" s="4">
        <v>6777541</v>
      </c>
      <c r="E61" s="11">
        <v>31518</v>
      </c>
      <c r="F61" s="4">
        <v>132746</v>
      </c>
      <c r="G61" s="4">
        <v>56759</v>
      </c>
      <c r="H61" s="4">
        <v>44</v>
      </c>
      <c r="I61" s="4">
        <v>0</v>
      </c>
      <c r="J61" s="11">
        <v>15139</v>
      </c>
      <c r="K61" s="4">
        <f t="shared" si="0"/>
        <v>6571613</v>
      </c>
      <c r="L61" s="4">
        <v>6544945</v>
      </c>
      <c r="M61" s="4">
        <f t="shared" si="1"/>
        <v>26668</v>
      </c>
      <c r="N61" s="6">
        <f t="shared" si="2"/>
        <v>0.4</v>
      </c>
      <c r="O61" s="6">
        <f t="shared" si="3"/>
        <v>3.4</v>
      </c>
      <c r="S61" s="4"/>
      <c r="T61" s="4"/>
      <c r="W61" s="8"/>
      <c r="X61" s="8"/>
      <c r="Y61" s="4"/>
      <c r="Z61" s="10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U.S. Department of Commerce</cp:lastModifiedBy>
  <dcterms:created xsi:type="dcterms:W3CDTF">2005-11-09T20:28:46Z</dcterms:created>
  <dcterms:modified xsi:type="dcterms:W3CDTF">2007-05-25T14:15:30Z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-1507050062</vt:i4>
  </property>
  <property fmtid="{D5CDD505-2E9C-101B-9397-08002B2CF9AE}" pid="3" name="_NewReviewCycle">
    <vt:lpwstr/>
  </property>
  <property fmtid="{D5CDD505-2E9C-101B-9397-08002B2CF9AE}" pid="4" name="_EmailSubject">
    <vt:lpwstr>BEA Working Paper</vt:lpwstr>
  </property>
  <property fmtid="{D5CDD505-2E9C-101B-9397-08002B2CF9AE}" pid="5" name="_AuthorEmail">
    <vt:lpwstr>Robert.Brown@bea.gov</vt:lpwstr>
  </property>
  <property fmtid="{D5CDD505-2E9C-101B-9397-08002B2CF9AE}" pid="6" name="_AuthorEmailDisplayName">
    <vt:lpwstr>Brown, Rob</vt:lpwstr>
  </property>
  <property fmtid="{D5CDD505-2E9C-101B-9397-08002B2CF9AE}" pid="7" name="_PreviousAdHocReviewCycleID">
    <vt:i4>-1632724215</vt:i4>
  </property>
</Properties>
</file>